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hitbread.sharepoint.com/sites/InvestorRelations753/Shared Documents/General/2. Results Announcements/FY26/H1 FY26/7. Final/"/>
    </mc:Choice>
  </mc:AlternateContent>
  <xr:revisionPtr revIDLastSave="0" documentId="10_ncr:8000_{78073601-B64D-4F2E-84BD-BBC339DC095D}" xr6:coauthVersionLast="47" xr6:coauthVersionMax="47" xr10:uidLastSave="{00000000-0000-0000-0000-000000000000}"/>
  <bookViews>
    <workbookView xWindow="28680" yWindow="-120" windowWidth="25440" windowHeight="15270" tabRatio="911" xr2:uid="{00000000-000D-0000-FFFF-FFFF00000000}"/>
  </bookViews>
  <sheets>
    <sheet name="Cover" sheetId="1" r:id="rId1"/>
    <sheet name="Contents" sheetId="23" r:id="rId2"/>
    <sheet name="A1 Hotel Estate" sheetId="3" r:id="rId3"/>
    <sheet name="B1 Segmental Income Statement" sheetId="33" r:id="rId4"/>
    <sheet name="B2 UK Quarterly KPIs" sheetId="34" r:id="rId5"/>
    <sheet name="B3 Germany Quarterly KPIs" sheetId="35" r:id="rId6"/>
    <sheet name="C1 Adjusting Items" sheetId="28" r:id="rId7"/>
    <sheet name="Definitions and footnotes" sheetId="26" r:id="rId8"/>
  </sheets>
  <definedNames>
    <definedName name="_Fill" localSheetId="3" hidden="1">#REF!</definedName>
    <definedName name="_Fill" localSheetId="6" hidden="1">#REF!</definedName>
    <definedName name="_Fill" hidden="1">#REF!</definedName>
    <definedName name="Actual_BS">#REF!</definedName>
    <definedName name="Actual_CF">#REF!</definedName>
    <definedName name="Actual_CF_Cum">#REF!</definedName>
    <definedName name="adaytum" localSheetId="3">#REF!</definedName>
    <definedName name="adaytum" localSheetId="6">#REF!</definedName>
    <definedName name="adaytum">#REF!</definedName>
    <definedName name="Adaytum2" localSheetId="3">#REF!</definedName>
    <definedName name="Adaytum2" localSheetId="6">#REF!</definedName>
    <definedName name="Adaytum2">#REF!</definedName>
    <definedName name="ARR">#REF!</definedName>
    <definedName name="ARR_MAT">#REF!</definedName>
    <definedName name="AV_M_MONTH_ACTBUDLY">#REF!</definedName>
    <definedName name="AV_M_YTD_ACTBUDLY">#REF!</definedName>
    <definedName name="AV_MSHIPS_MONTH_ACTBUDLY">#REF!</definedName>
    <definedName name="AV_MSHIPS_YTD_ACTBUDLY">#REF!</definedName>
    <definedName name="BAND1" localSheetId="3">#REF!</definedName>
    <definedName name="BAND1" localSheetId="6">#REF!</definedName>
    <definedName name="BAND1">#REF!</definedName>
    <definedName name="BAND2" localSheetId="3">#REF!</definedName>
    <definedName name="BAND2" localSheetId="6">#REF!</definedName>
    <definedName name="BAND2">#REF!</definedName>
    <definedName name="Budget_BS">#REF!</definedName>
    <definedName name="Budget_CF">#REF!</definedName>
    <definedName name="Budget_CF_Cum">#REF!</definedName>
    <definedName name="cash_month_act" localSheetId="3">#REF!</definedName>
    <definedName name="cash_month_act" localSheetId="6">#REF!</definedName>
    <definedName name="cash_month_act">#REF!</definedName>
    <definedName name="cash_MONTH_ACTUAL">#REF!</definedName>
    <definedName name="cash_month_bud" localSheetId="3">#REF!</definedName>
    <definedName name="cash_month_bud" localSheetId="6">#REF!</definedName>
    <definedName name="cash_month_bud">#REF!</definedName>
    <definedName name="cash_month_budget">#REF!</definedName>
    <definedName name="cash_YTD_ACT" localSheetId="3">#REF!</definedName>
    <definedName name="cash_YTD_ACT" localSheetId="6">#REF!</definedName>
    <definedName name="cash_YTD_ACT">#REF!</definedName>
    <definedName name="cash_YTD_ACTUAL">#REF!</definedName>
    <definedName name="cash_YTD_BUDGET">#REF!</definedName>
    <definedName name="CBAND1" localSheetId="3">#REF!</definedName>
    <definedName name="CBAND1" localSheetId="6">#REF!</definedName>
    <definedName name="CBAND1">#REF!</definedName>
    <definedName name="CBAND2" localSheetId="3">#REF!</definedName>
    <definedName name="CBAND2" localSheetId="6">#REF!</definedName>
    <definedName name="CBAND2">#REF!</definedName>
    <definedName name="CENTRAL_MONTH">#REF!</definedName>
    <definedName name="CENTRAL_YTD">#REF!</definedName>
    <definedName name="Contribution_MONTH_ACTBUDLY">#REF!</definedName>
    <definedName name="Contribution_YTD_ACTBUDLY">#REF!</definedName>
    <definedName name="Cumul_PBIT" localSheetId="3">#REF!</definedName>
    <definedName name="Cumul_PBIT" localSheetId="6">#REF!</definedName>
    <definedName name="Cumul_PBIT">#REF!</definedName>
    <definedName name="Cumulative_Sales_Growth_Actual">#REF!</definedName>
    <definedName name="Cumulative_Sales_Growth_Budget">#REF!</definedName>
    <definedName name="Cumulative_Sales_Growth_Membership_ActualandBudget">#REF!</definedName>
    <definedName name="Cumulative_Sales_Growth_Retail_ActualandBudget">#REF!</definedName>
    <definedName name="EBITDA_MONTH_ACTBUDLY">#REF!</definedName>
    <definedName name="EBITDA_PERCENT_MONTH_ACTBUDLY">#REF!</definedName>
    <definedName name="EBITDA_PERCENT_YTD_ACTBUDLY">#REF!</definedName>
    <definedName name="EBITDA_YTD_ACTBUDLY">#REF!</definedName>
    <definedName name="fdata">#REF!</definedName>
    <definedName name="fjb">#REF!</definedName>
    <definedName name="FLY">#REF!</definedName>
    <definedName name="Input_area" localSheetId="3">#REF!</definedName>
    <definedName name="Input_area" localSheetId="6">#REF!</definedName>
    <definedName name="Input_area">#REF!</definedName>
    <definedName name="Last_Yr_BS">#REF!</definedName>
    <definedName name="Last_Yr_CF">#REF!</definedName>
    <definedName name="Last_Yr_CF_Cum">#REF!</definedName>
    <definedName name="LFL_Month" localSheetId="3">#REF!</definedName>
    <definedName name="LFL_Month" localSheetId="6">#REF!</definedName>
    <definedName name="LFL_Month">#REF!</definedName>
    <definedName name="LFL_YTD" localSheetId="3">#REF!</definedName>
    <definedName name="LFL_YTD" localSheetId="6">#REF!</definedName>
    <definedName name="LFL_YTD">#REF!</definedName>
    <definedName name="list1">#REF!</definedName>
    <definedName name="m_numbers_ACTBUDLY">#REF!</definedName>
    <definedName name="MAT_PBIT" localSheetId="3">#REF!</definedName>
    <definedName name="MAT_PBIT" localSheetId="6">#REF!</definedName>
    <definedName name="MAT_PBIT">#REF!</definedName>
    <definedName name="Monthly_Sales_Growth_ACT">#REF!</definedName>
    <definedName name="Monthly_Sales_Growth_Budget">#REF!</definedName>
    <definedName name="Monthly_Sales_Growth_Membership_ActualandBudget">#REF!</definedName>
    <definedName name="Monthly_Sales_Growth_Retail_ActualandBudget">#REF!</definedName>
    <definedName name="mship_numbers_ACTBUDLY">#REF!</definedName>
    <definedName name="myltop1">#REF!</definedName>
    <definedName name="Net_Assets" localSheetId="3">#REF!</definedName>
    <definedName name="Net_Assets" localSheetId="6">#REF!</definedName>
    <definedName name="Net_Assets">#REF!</definedName>
    <definedName name="Net_Cashflow" localSheetId="3">#REF!</definedName>
    <definedName name="Net_Cashflow" localSheetId="6">#REF!</definedName>
    <definedName name="Net_Cashflow">#REF!</definedName>
    <definedName name="OCC">#REF!</definedName>
    <definedName name="OCCUPANCY">#REF!</definedName>
    <definedName name="OCCUPANCY_MAT">#REF!</definedName>
    <definedName name="Other" localSheetId="3">#REF!</definedName>
    <definedName name="Other" localSheetId="6">#REF!</definedName>
    <definedName name="Other">#REF!</definedName>
    <definedName name="PBAND1" localSheetId="3">#REF!</definedName>
    <definedName name="PBAND1" localSheetId="6">#REF!</definedName>
    <definedName name="PBAND1">#REF!</definedName>
    <definedName name="PBAND2" localSheetId="3">#REF!</definedName>
    <definedName name="PBAND2" localSheetId="6">#REF!</definedName>
    <definedName name="PBAND2">#REF!</definedName>
    <definedName name="PBIT" localSheetId="3">#REF!</definedName>
    <definedName name="PBIT" localSheetId="6">#REF!</definedName>
    <definedName name="PBIT">#REF!</definedName>
    <definedName name="PCBAND1" localSheetId="3">#REF!</definedName>
    <definedName name="PCBAND1" localSheetId="6">#REF!</definedName>
    <definedName name="PCBAND1">#REF!</definedName>
    <definedName name="PCBAND2" localSheetId="3">#REF!</definedName>
    <definedName name="PCBAND2" localSheetId="6">#REF!</definedName>
    <definedName name="PCBAND2">#REF!</definedName>
    <definedName name="period">#REF!</definedName>
    <definedName name="_xlnm.Print_Area" localSheetId="2">'A1 Hotel Estate'!$A$1:$Q$43</definedName>
    <definedName name="_xlnm.Print_Area" localSheetId="3">'B1 Segmental Income Statement'!$A$1:$AB$32</definedName>
    <definedName name="_xlnm.Print_Area" localSheetId="4">'B2 UK Quarterly KPIs'!$A$1:$M$49</definedName>
    <definedName name="_xlnm.Print_Area" localSheetId="5">'B3 Germany Quarterly KPIs'!$A$1:$M$44</definedName>
    <definedName name="_xlnm.Print_Area" localSheetId="6">'C1 Adjusting Items'!$A$1:$H$21</definedName>
    <definedName name="_xlnm.Print_Area" localSheetId="1">Contents!$A$1:$M$13</definedName>
    <definedName name="_xlnm.Print_Area" localSheetId="0">Cover!$A$1:$Q$39</definedName>
    <definedName name="_xlnm.Print_Area" localSheetId="7">'Definitions and footnotes'!$A$1:$C$31</definedName>
    <definedName name="Q1_Pager_1">#REF!</definedName>
    <definedName name="Q1_Pager_2">#REF!</definedName>
    <definedName name="Q1_Pager_3">#REF!</definedName>
    <definedName name="Q1_Pager_4">#REF!</definedName>
    <definedName name="Q1_Pager_5">#REF!</definedName>
    <definedName name="Q1_Pager_6">#REF!</definedName>
    <definedName name="Q1_Pager_7">#REF!</definedName>
    <definedName name="Q1_Pager_8">#REF!</definedName>
    <definedName name="Q2_Pager_1">#REF!</definedName>
    <definedName name="Q2_Pager_2">#REF!</definedName>
    <definedName name="Q2_Pager_3">#REF!</definedName>
    <definedName name="Q2_Pager_4">#REF!</definedName>
    <definedName name="Q2_Pager_5">#REF!</definedName>
    <definedName name="Q2_Pager_6">#REF!</definedName>
    <definedName name="Q3_Pager_1">#REF!</definedName>
    <definedName name="Q3_Pager_2">#REF!</definedName>
    <definedName name="Q3_Pager_3">#REF!</definedName>
    <definedName name="Q3_Pager_4">#REF!</definedName>
    <definedName name="Q3_Pager_5">#REF!</definedName>
    <definedName name="Q3_Pager_6">#REF!</definedName>
    <definedName name="Q3_Pager_7">#REF!</definedName>
    <definedName name="Q4_Pager_1">#REF!</definedName>
    <definedName name="Q4_Pager_2">#REF!</definedName>
    <definedName name="Q4_Pager_3">#REF!</definedName>
    <definedName name="Q4_Pager_4">#REF!</definedName>
    <definedName name="Q4_Pager_5">#REF!</definedName>
    <definedName name="Q4_Pager_6">#REF!</definedName>
    <definedName name="Q5_Pager_1">#REF!</definedName>
    <definedName name="Q5_Pager_2">#REF!</definedName>
    <definedName name="Q5_Pager_3">#REF!</definedName>
    <definedName name="Q5_Pager_4">#REF!</definedName>
    <definedName name="Q5_Pager_5">#REF!</definedName>
    <definedName name="retention_BUD_LY" localSheetId="3">#REF!</definedName>
    <definedName name="retention_BUD_LY" localSheetId="6">#REF!</definedName>
    <definedName name="retention_BUD_LY">#REF!</definedName>
    <definedName name="RetentionLY_BUD_MTH" localSheetId="3">#REF!</definedName>
    <definedName name="RetentionLY_BUD_MTH" localSheetId="6">#REF!</definedName>
    <definedName name="RetentionLY_BUD_MTH">#REF!</definedName>
    <definedName name="rHierarchyStart" localSheetId="3">#REF!</definedName>
    <definedName name="rHierarchyStart" localSheetId="6">#REF!</definedName>
    <definedName name="rHierarchyStart">#REF!</definedName>
    <definedName name="rMatrixStart" localSheetId="3">#REF!</definedName>
    <definedName name="rMatrixStart" localSheetId="6">#REF!</definedName>
    <definedName name="rMatrixStart">#REF!</definedName>
    <definedName name="ROCE_ACTUAL">#REF!</definedName>
    <definedName name="ROCE_BUDGET">#REF!</definedName>
    <definedName name="ROOMS_REV">#REF!</definedName>
    <definedName name="ROOMSSOLD">#REF!</definedName>
    <definedName name="SALES_MONTH_ACTBUDLY">#REF!</definedName>
    <definedName name="SALES_YTD_ACTBUDLY">#REF!</definedName>
    <definedName name="THRESH1" localSheetId="3">#REF!</definedName>
    <definedName name="THRESH1" localSheetId="6">#REF!</definedName>
    <definedName name="THRESH1">#REF!</definedName>
    <definedName name="THRESH2" localSheetId="3">#REF!</definedName>
    <definedName name="THRESH2" localSheetId="6">#REF!</definedName>
    <definedName name="THRESH2">#REF!</definedName>
    <definedName name="week_number">#REF!</definedName>
    <definedName name="xdata">#REF!</definedName>
    <definedName name="XLY">#REF!</definedName>
    <definedName name="YIELD_MA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4" i="33" l="1"/>
  <c r="Z23" i="33"/>
  <c r="X23" i="33"/>
  <c r="U22" i="33"/>
  <c r="U26" i="33" s="1"/>
  <c r="S22" i="33"/>
  <c r="S26" i="33" s="1"/>
  <c r="X19" i="33"/>
  <c r="X18" i="33"/>
  <c r="M16" i="33"/>
  <c r="Z13" i="33"/>
  <c r="X13" i="33"/>
  <c r="Z11" i="33"/>
  <c r="H16" i="33"/>
  <c r="H22" i="33" s="1"/>
  <c r="T16" i="33"/>
  <c r="R16" i="33"/>
  <c r="R22" i="33" s="1"/>
  <c r="R26" i="33" s="1"/>
  <c r="N16" i="33"/>
  <c r="F16" i="33"/>
  <c r="X12" i="33" l="1"/>
  <c r="X10" i="33"/>
  <c r="X17" i="33"/>
  <c r="X11" i="33"/>
  <c r="X24" i="33"/>
  <c r="T22" i="33"/>
  <c r="T26" i="33" s="1"/>
  <c r="Z18" i="33"/>
  <c r="Z12" i="33"/>
  <c r="Z19" i="33"/>
  <c r="Z17" i="33"/>
  <c r="N22" i="33"/>
  <c r="N26" i="33" s="1"/>
  <c r="Z16" i="33"/>
  <c r="Z22" i="33"/>
  <c r="H26" i="33"/>
  <c r="Z26" i="33" s="1"/>
  <c r="Z10" i="33"/>
  <c r="F22" i="33"/>
  <c r="L16" i="33"/>
  <c r="L22" i="33" s="1"/>
  <c r="L26" i="33" s="1"/>
  <c r="X22" i="33" l="1"/>
  <c r="F26" i="33"/>
  <c r="X26" i="33" s="1"/>
  <c r="X16" i="33"/>
  <c r="H20" i="28" l="1"/>
  <c r="AB29" i="33" l="1"/>
  <c r="Z29" i="33" l="1"/>
  <c r="X29" i="33"/>
  <c r="P40" i="3" l="1"/>
  <c r="J40" i="3"/>
  <c r="J19" i="3" l="1"/>
  <c r="J24" i="3" s="1"/>
  <c r="K19" i="3"/>
  <c r="K24" i="3" s="1"/>
  <c r="M19" i="3"/>
  <c r="M24" i="3" s="1"/>
  <c r="P19" i="3" l="1"/>
  <c r="P24" i="3" s="1"/>
  <c r="Q19" i="3"/>
  <c r="Q24" i="3" s="1"/>
  <c r="M40" i="3" l="1"/>
  <c r="N19" i="3"/>
  <c r="N24" i="3" s="1"/>
  <c r="G40" i="3" l="1"/>
  <c r="H19" i="3"/>
  <c r="H24" i="3" s="1"/>
  <c r="G19" i="3"/>
  <c r="G24" i="3" s="1"/>
  <c r="L19" i="35" l="1"/>
  <c r="F19" i="35" l="1"/>
  <c r="K19" i="35"/>
  <c r="E19" i="35"/>
  <c r="I19" i="35"/>
  <c r="H19" i="35"/>
  <c r="L33" i="35"/>
  <c r="I33" i="35" l="1"/>
  <c r="F33" i="35"/>
  <c r="H33" i="35" l="1"/>
  <c r="M36" i="34" l="1"/>
  <c r="M33" i="34" l="1"/>
  <c r="E33" i="35" l="1"/>
  <c r="G33" i="35" l="1"/>
  <c r="J33" i="35" l="1"/>
  <c r="G19" i="35" l="1"/>
  <c r="J19" i="35" l="1"/>
  <c r="K33" i="35" l="1"/>
  <c r="M33" i="35"/>
  <c r="M19" i="35" l="1"/>
  <c r="G20" i="28" l="1"/>
  <c r="P16" i="33" l="1"/>
  <c r="P22" i="33" s="1"/>
  <c r="P26" i="33" l="1"/>
  <c r="AB23" i="33" l="1"/>
  <c r="AB24" i="33" l="1"/>
  <c r="AB13" i="33" l="1"/>
  <c r="AB11" i="33"/>
  <c r="AB17" i="33"/>
  <c r="V16" i="33" l="1"/>
  <c r="V22" i="33" s="1"/>
  <c r="V26" i="33" s="1"/>
  <c r="AB10" i="33" l="1"/>
  <c r="AB18" i="33" l="1"/>
  <c r="AB19" i="33" l="1"/>
  <c r="AB12" i="33" l="1"/>
  <c r="J16" i="33"/>
  <c r="J22" i="33" l="1"/>
  <c r="AB16" i="33"/>
  <c r="J26" i="33" l="1"/>
  <c r="AB26" i="33" s="1"/>
  <c r="AB22" i="33"/>
</calcChain>
</file>

<file path=xl/sharedStrings.xml><?xml version="1.0" encoding="utf-8"?>
<sst xmlns="http://schemas.openxmlformats.org/spreadsheetml/2006/main" count="192" uniqueCount="131">
  <si>
    <t>Contents</t>
  </si>
  <si>
    <t>A1</t>
  </si>
  <si>
    <t>Hotel Estate</t>
  </si>
  <si>
    <t>B1</t>
  </si>
  <si>
    <t>Segmental Income Statement</t>
  </si>
  <si>
    <t>B2</t>
  </si>
  <si>
    <t>UK Quarterly KPIs</t>
  </si>
  <si>
    <t>B3</t>
  </si>
  <si>
    <t>Germany Quarterly KPIs</t>
  </si>
  <si>
    <t>C1</t>
  </si>
  <si>
    <t>Adjusting Items</t>
  </si>
  <si>
    <t>A1 - Hotel Estate</t>
  </si>
  <si>
    <t>FY24</t>
  </si>
  <si>
    <t>Hotels</t>
  </si>
  <si>
    <t>Rooms</t>
  </si>
  <si>
    <t>Premier Inn Estate</t>
  </si>
  <si>
    <t>London*</t>
  </si>
  <si>
    <t>Regions*</t>
  </si>
  <si>
    <t>Hub</t>
  </si>
  <si>
    <t>Zip</t>
  </si>
  <si>
    <t>Premier Inn UK</t>
  </si>
  <si>
    <t>Germany</t>
  </si>
  <si>
    <t>Middle East</t>
  </si>
  <si>
    <t>Total Premier Inn</t>
  </si>
  <si>
    <t>Outlets</t>
  </si>
  <si>
    <t>Restaurant Estate</t>
  </si>
  <si>
    <t>Beefeater</t>
  </si>
  <si>
    <t>Brewers Fayre</t>
  </si>
  <si>
    <t>Table Table</t>
  </si>
  <si>
    <t>Whitbread Inns</t>
  </si>
  <si>
    <t>Bar + Block</t>
  </si>
  <si>
    <t>Cookhouse &amp; Pub</t>
  </si>
  <si>
    <t>Integrated restaurant</t>
  </si>
  <si>
    <t>Breakfast rooms</t>
  </si>
  <si>
    <t>Total Restaurants</t>
  </si>
  <si>
    <t>Premier Inn UK includes two hotels in Jersey, one in Guernsey, one in Isle of Man and six in Ireland.</t>
  </si>
  <si>
    <t>B1 - Segmental Income Statement</t>
  </si>
  <si>
    <t>Premier Inn Germany</t>
  </si>
  <si>
    <t>Central &amp; Other Costs</t>
  </si>
  <si>
    <t>Whitbread Group</t>
  </si>
  <si>
    <t>£m</t>
  </si>
  <si>
    <t>Statutory revenue</t>
  </si>
  <si>
    <t>Other income (excl rental income)</t>
  </si>
  <si>
    <t>Operating costs before depreciation, amortisation and rent</t>
  </si>
  <si>
    <t>Adjusted EBITDAR</t>
  </si>
  <si>
    <t>Net turnover rent and rental income</t>
  </si>
  <si>
    <t>Depreciation: Right-of-use asset</t>
  </si>
  <si>
    <t>Depreciation and amortisation: Other</t>
  </si>
  <si>
    <t>Net finance costs (excl lease liability interest)</t>
  </si>
  <si>
    <t>Interest: Lease liability</t>
  </si>
  <si>
    <t>Cash Capital Expenditure &amp; Investments</t>
  </si>
  <si>
    <t>B2 - UK Quarterly KPIs</t>
  </si>
  <si>
    <t>FY25
Full Year</t>
  </si>
  <si>
    <t>London</t>
  </si>
  <si>
    <t>Occupancy (full inventory)</t>
  </si>
  <si>
    <t>Average room rate (£)</t>
  </si>
  <si>
    <t>Revenue per available room (£)</t>
  </si>
  <si>
    <t>Total accommodation sales (£m)</t>
  </si>
  <si>
    <t>LFL accommodation sales (£m)</t>
  </si>
  <si>
    <t>Regions</t>
  </si>
  <si>
    <t>Total</t>
  </si>
  <si>
    <t>Total food and beverage sales (£m)</t>
  </si>
  <si>
    <t>LFL food and beverage sales (£m)</t>
  </si>
  <si>
    <t>Total UK sales (£m)</t>
  </si>
  <si>
    <r>
      <t>Total accommodation sales growth vs M&amp;E market</t>
    </r>
    <r>
      <rPr>
        <vertAlign val="superscript"/>
        <sz val="12"/>
        <rFont val="Calibri"/>
        <family val="2"/>
        <scheme val="minor"/>
      </rPr>
      <t>3</t>
    </r>
  </si>
  <si>
    <r>
      <t>RevPAR premium vs M&amp;E market (£)</t>
    </r>
    <r>
      <rPr>
        <vertAlign val="superscript"/>
        <sz val="12"/>
        <rFont val="Calibri"/>
        <family val="2"/>
        <scheme val="minor"/>
      </rPr>
      <t>3</t>
    </r>
  </si>
  <si>
    <t>B3 - Germany Quarterly KPIs</t>
  </si>
  <si>
    <t>£</t>
  </si>
  <si>
    <t>Average room rate</t>
  </si>
  <si>
    <t>Revenue per available room</t>
  </si>
  <si>
    <t>Total sales (£m)</t>
  </si>
  <si>
    <t>€</t>
  </si>
  <si>
    <t>Total accommodation sales (€m)</t>
  </si>
  <si>
    <t>Total food and beverage sales (€m)</t>
  </si>
  <si>
    <t>Performance vs M&amp;E market (€)</t>
  </si>
  <si>
    <r>
      <t>Germany M&amp;E RevPAR performance</t>
    </r>
    <r>
      <rPr>
        <vertAlign val="superscript"/>
        <sz val="12"/>
        <rFont val="Calibri"/>
        <family val="2"/>
        <scheme val="minor"/>
      </rPr>
      <t>3</t>
    </r>
  </si>
  <si>
    <r>
      <t>PI more established hotels RevPAR performance</t>
    </r>
    <r>
      <rPr>
        <vertAlign val="superscript"/>
        <sz val="12"/>
        <rFont val="Calibri"/>
        <family val="2"/>
        <scheme val="minor"/>
      </rPr>
      <t>4</t>
    </r>
  </si>
  <si>
    <t>4. Cohort of 17 more established German hotels that were open and trading under the Premier Inn brand for 12 consecutive months as at 4 March 2022</t>
  </si>
  <si>
    <t>C1 - Adjusting Items</t>
  </si>
  <si>
    <t>AGP-related net impairment charges and write-offs</t>
  </si>
  <si>
    <t>Gains on disposals, property and other provisions</t>
  </si>
  <si>
    <t>Strategic IT programme costs</t>
  </si>
  <si>
    <t>Adjusting items before tax</t>
  </si>
  <si>
    <t>Definitions</t>
  </si>
  <si>
    <t>Accommodation sales</t>
  </si>
  <si>
    <t>Premier Inn accommodation revenue excluding non-room income such as food and beverage</t>
  </si>
  <si>
    <t>Profit / (loss) before adjusting items, interest, tax, depreciation of property, plant and equipment and right-of-use assets, amortisation, variable lease payments and rental income</t>
  </si>
  <si>
    <t>Adjusted operating profit</t>
  </si>
  <si>
    <t>Operating profit before adjusting operating items</t>
  </si>
  <si>
    <t>Adjusted profit before tax</t>
  </si>
  <si>
    <t>Profit before tax before adjusting items</t>
  </si>
  <si>
    <t>Average room rate (ARR)</t>
  </si>
  <si>
    <t>Accomodation revenue divided by the number of rooms occupied by guests</t>
  </si>
  <si>
    <t>Cash capital expenditure</t>
  </si>
  <si>
    <t>Cash flows on property, plant and equipment and investment property and investment in intangible assets, adding net cash proceeds on acquisitions and capital contributions and loans to joint ventures</t>
  </si>
  <si>
    <t>Food and beverage (F&amp;B) sales</t>
  </si>
  <si>
    <t>Food and beverage revenue from all Whitbread owned pub restaurants and integrated hotel restaurants</t>
  </si>
  <si>
    <t>Like-for-like sales (LFL)</t>
  </si>
  <si>
    <t>Period over period change in revenue for outlets open for at least one year</t>
  </si>
  <si>
    <t>Occupancy</t>
  </si>
  <si>
    <t>Number of hotel bedrooms occupied by guests expressed as a percentage of the number of bedrooms available in the period</t>
  </si>
  <si>
    <t>RevPAR</t>
  </si>
  <si>
    <t>Revenue per available room is also known as 'yield'.  This hotel measure is achieved by multiplying the ARR by Occupancy</t>
  </si>
  <si>
    <t>*London/Regions split as per STR definition</t>
  </si>
  <si>
    <t>Adjusted operating profit / (loss)</t>
  </si>
  <si>
    <t>Total sales (€m)</t>
  </si>
  <si>
    <t>FY25
Q1</t>
  </si>
  <si>
    <t>FY25
Q2</t>
  </si>
  <si>
    <t>FY25</t>
  </si>
  <si>
    <t>FY25
Q3</t>
  </si>
  <si>
    <t>FY25
Q4</t>
  </si>
  <si>
    <t>Other restructuring costs</t>
  </si>
  <si>
    <t>HY25</t>
  </si>
  <si>
    <t>HY26</t>
  </si>
  <si>
    <t>H1 FY25</t>
  </si>
  <si>
    <t>H1 FY26</t>
  </si>
  <si>
    <t>FY25
H1</t>
  </si>
  <si>
    <t>FY26
Q1</t>
  </si>
  <si>
    <t>FY26
Q2</t>
  </si>
  <si>
    <t>FY26
H1</t>
  </si>
  <si>
    <t>Net impairment charges - property, plant and equipment, right-of-use assets and assets held for sale</t>
  </si>
  <si>
    <t>Strategic F&amp;B programme costs</t>
  </si>
  <si>
    <t>Strategic supply chain programme costs</t>
  </si>
  <si>
    <t>Legal claim settlements and insurance proceeds</t>
  </si>
  <si>
    <t>F&amp;B and Other</t>
  </si>
  <si>
    <t>Total Other Premier Inn UK sales (£m)</t>
  </si>
  <si>
    <t>LFL Other Premier Inn UK sales (£m)</t>
  </si>
  <si>
    <t>Share of (loss) / profit from joint ventures</t>
  </si>
  <si>
    <r>
      <t xml:space="preserve">3: </t>
    </r>
    <r>
      <rPr>
        <b/>
        <i/>
        <sz val="9"/>
        <rFont val="Calibri"/>
        <family val="2"/>
        <scheme val="minor"/>
      </rPr>
      <t>FY25 and FY26 Data</t>
    </r>
    <r>
      <rPr>
        <i/>
        <sz val="9"/>
        <rFont val="Calibri"/>
        <family val="2"/>
        <scheme val="minor"/>
      </rPr>
      <t>: STR data, standard basis, UK Premier Inn accomodation revenue, occupancy, ARR and RevPAR; M&amp;E market excludes Premier Inn</t>
    </r>
  </si>
  <si>
    <r>
      <t xml:space="preserve">3: </t>
    </r>
    <r>
      <rPr>
        <b/>
        <i/>
        <sz val="9"/>
        <rFont val="Calibri"/>
        <family val="2"/>
        <scheme val="minor"/>
      </rPr>
      <t>FY25 and FY26 Data</t>
    </r>
    <r>
      <rPr>
        <i/>
        <sz val="9"/>
        <rFont val="Calibri"/>
        <family val="2"/>
        <scheme val="minor"/>
      </rPr>
      <t>: STR data, Standard basis, M&amp;E market excludes Premier Inn.</t>
    </r>
  </si>
  <si>
    <t>Segment adjusted profit / (loss) before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</si>
</sst>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_);\(#,##0\);\-__"/>
    <numFmt numFmtId="166" formatCode="#,##0.0_);\(#,##0.0\)"/>
    <numFmt numFmtId="167" formatCode="#,##0_);\(#,##0\);\-"/>
    <numFmt numFmtId="168" formatCode="0.0%"/>
    <numFmt numFmtId="169" formatCode="_-[$£-809]* #,##0.00_-;\-[$£-809]* #,##0.00_-;_-[$£-809]* &quot;-&quot;??_-;_-@_-"/>
    <numFmt numFmtId="170" formatCode="0.0%;\(0.0\)%;\-"/>
    <numFmt numFmtId="171" formatCode="&quot;$&quot;#,##0_);[Red]\(&quot;$&quot;#,##0\)"/>
    <numFmt numFmtId="172" formatCode="_-[$€-2]* #,##0.00_-;\-[$€-2]* #,##0.00_-;_-[$€-2]* &quot;-&quot;??_-"/>
    <numFmt numFmtId="173" formatCode="[$-F800]dddd\,\ mmmm\ dd\,\ yyyy"/>
    <numFmt numFmtId="174" formatCode="#,##0.0;\(#,##0.0\)"/>
    <numFmt numFmtId="175" formatCode="#,##0.0;\-#,##0.0"/>
    <numFmt numFmtId="176" formatCode="#,##0;\(#,##0\)"/>
    <numFmt numFmtId="177" formatCode="_-[$£-809]* #,##0.0_-;\-[$£-809]* #,##0.0_-;_-[$£-809]* &quot;-&quot;??_-;_-@_-"/>
    <numFmt numFmtId="178" formatCode="_-[$£-809]* #,##0_-;\-[$£-809]* #,##0_-;_-[$£-809]* &quot;-&quot;??_-;_-@_-"/>
    <numFmt numFmtId="179" formatCode="#,##0.0,,;[Red]\(#,##0.0,,\)"/>
  </numFmts>
  <fonts count="5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Gotham Rounded"/>
      <family val="3"/>
    </font>
    <font>
      <sz val="14"/>
      <name val="Gotham Rounded"/>
      <family val="3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Trebuchet MS"/>
      <family val="2"/>
    </font>
    <font>
      <b/>
      <u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Trebuchet MS"/>
      <family val="2"/>
    </font>
    <font>
      <sz val="11"/>
      <color indexed="8"/>
      <name val="Calibri"/>
      <family val="2"/>
    </font>
    <font>
      <sz val="11"/>
      <color theme="1"/>
      <name val="Trebuchet MS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4"/>
      <color indexed="19"/>
      <name val="Comic Sans MS"/>
      <family val="4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name val="Calibri"/>
      <family val="2"/>
    </font>
    <font>
      <sz val="12"/>
      <name val="Times New Roman"/>
      <family val="1"/>
    </font>
    <font>
      <sz val="10"/>
      <color rgb="FF999999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0"/>
      <color theme="1"/>
      <name val="Nunito"/>
    </font>
    <font>
      <b/>
      <sz val="10"/>
      <color theme="1"/>
      <name val="Nunito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4B8D"/>
      </bottom>
      <diagonal/>
    </border>
    <border>
      <left/>
      <right/>
      <top/>
      <bottom style="thin">
        <color rgb="FF004B8D"/>
      </bottom>
      <diagonal/>
    </border>
    <border>
      <left/>
      <right/>
      <top/>
      <bottom style="medium">
        <color rgb="FF660066"/>
      </bottom>
      <diagonal/>
    </border>
    <border>
      <left/>
      <right/>
      <top/>
      <bottom style="thin">
        <color rgb="FF6600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62">
    <xf numFmtId="0" fontId="0" fillId="0" borderId="0"/>
    <xf numFmtId="9" fontId="2" fillId="0" borderId="0" applyFont="0" applyFill="0" applyBorder="0" applyAlignment="0" applyProtection="0"/>
    <xf numFmtId="0" fontId="22" fillId="0" borderId="0"/>
    <xf numFmtId="43" fontId="1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6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8" fillId="0" borderId="0"/>
    <xf numFmtId="0" fontId="25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8" fillId="0" borderId="0"/>
    <xf numFmtId="0" fontId="15" fillId="0" borderId="0"/>
    <xf numFmtId="40" fontId="29" fillId="3" borderId="0">
      <alignment horizontal="right"/>
    </xf>
    <xf numFmtId="0" fontId="30" fillId="3" borderId="0">
      <alignment horizontal="right"/>
    </xf>
    <xf numFmtId="0" fontId="31" fillId="3" borderId="6"/>
    <xf numFmtId="0" fontId="31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0" fontId="32" fillId="0" borderId="0" applyBorder="0">
      <alignment horizontal="centerContinuous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34" fillId="0" borderId="7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9" fontId="2" fillId="0" borderId="0"/>
    <xf numFmtId="0" fontId="36" fillId="0" borderId="0">
      <alignment horizontal="center"/>
    </xf>
    <xf numFmtId="173" fontId="36" fillId="0" borderId="0">
      <alignment horizontal="center"/>
    </xf>
    <xf numFmtId="49" fontId="37" fillId="5" borderId="5">
      <alignment horizontal="center"/>
    </xf>
    <xf numFmtId="49" fontId="37" fillId="6" borderId="5">
      <alignment horizontal="center"/>
    </xf>
    <xf numFmtId="0" fontId="38" fillId="7" borderId="0">
      <alignment horizontal="center" wrapText="1"/>
    </xf>
    <xf numFmtId="173" fontId="38" fillId="7" borderId="0">
      <alignment horizontal="center" wrapText="1"/>
    </xf>
    <xf numFmtId="0" fontId="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8" borderId="0">
      <alignment horizontal="center"/>
    </xf>
    <xf numFmtId="173" fontId="37" fillId="8" borderId="0">
      <alignment horizontal="center"/>
    </xf>
    <xf numFmtId="49" fontId="40" fillId="0" borderId="0">
      <alignment horizontal="center"/>
    </xf>
    <xf numFmtId="0" fontId="41" fillId="0" borderId="0">
      <alignment horizontal="center" wrapText="1"/>
    </xf>
    <xf numFmtId="173" fontId="41" fillId="0" borderId="0">
      <alignment horizontal="center" wrapText="1"/>
    </xf>
    <xf numFmtId="49" fontId="42" fillId="0" borderId="0">
      <alignment horizontal="left"/>
    </xf>
    <xf numFmtId="0" fontId="38" fillId="9" borderId="0">
      <alignment horizontal="center"/>
    </xf>
    <xf numFmtId="173" fontId="38" fillId="9" borderId="0">
      <alignment horizontal="center"/>
    </xf>
    <xf numFmtId="0" fontId="37" fillId="0" borderId="0">
      <alignment horizontal="center"/>
    </xf>
    <xf numFmtId="173" fontId="37" fillId="0" borderId="0">
      <alignment horizontal="center"/>
    </xf>
    <xf numFmtId="0" fontId="37" fillId="10" borderId="0">
      <alignment horizontal="center"/>
    </xf>
    <xf numFmtId="173" fontId="37" fillId="10" borderId="0">
      <alignment horizontal="center"/>
    </xf>
    <xf numFmtId="0" fontId="37" fillId="0" borderId="0">
      <alignment horizontal="center"/>
    </xf>
    <xf numFmtId="173" fontId="37" fillId="0" borderId="0">
      <alignment horizontal="center"/>
    </xf>
    <xf numFmtId="0" fontId="28" fillId="0" borderId="0"/>
    <xf numFmtId="173" fontId="18" fillId="0" borderId="0"/>
    <xf numFmtId="173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172" fontId="2" fillId="0" borderId="0"/>
    <xf numFmtId="49" fontId="37" fillId="6" borderId="5">
      <alignment horizontal="center"/>
    </xf>
    <xf numFmtId="9" fontId="2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7" fillId="11" borderId="0">
      <alignment horizontal="center"/>
    </xf>
    <xf numFmtId="173" fontId="37" fillId="11" borderId="0">
      <alignment horizontal="center"/>
    </xf>
    <xf numFmtId="49" fontId="38" fillId="0" borderId="0">
      <alignment horizontal="left"/>
    </xf>
    <xf numFmtId="0" fontId="42" fillId="0" borderId="0">
      <alignment horizontal="left"/>
    </xf>
    <xf numFmtId="173" fontId="42" fillId="0" borderId="0">
      <alignment horizontal="left"/>
    </xf>
    <xf numFmtId="0" fontId="37" fillId="0" borderId="0"/>
    <xf numFmtId="173" fontId="37" fillId="0" borderId="0"/>
    <xf numFmtId="0" fontId="37" fillId="12" borderId="0">
      <alignment horizontal="center"/>
    </xf>
    <xf numFmtId="173" fontId="37" fillId="12" borderId="0">
      <alignment horizontal="center"/>
    </xf>
    <xf numFmtId="169" fontId="2" fillId="0" borderId="0"/>
  </cellStyleXfs>
  <cellXfs count="145">
    <xf numFmtId="0" fontId="0" fillId="0" borderId="0" xfId="0"/>
    <xf numFmtId="0" fontId="0" fillId="2" borderId="0" xfId="0" applyFill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37" fontId="0" fillId="0" borderId="0" xfId="0" applyNumberFormat="1" applyAlignment="1">
      <alignment horizontal="right"/>
    </xf>
    <xf numFmtId="37" fontId="0" fillId="0" borderId="0" xfId="0" applyNumberFormat="1"/>
    <xf numFmtId="0" fontId="0" fillId="2" borderId="1" xfId="0" applyFill="1" applyBorder="1"/>
    <xf numFmtId="0" fontId="0" fillId="0" borderId="3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4" fillId="0" borderId="0" xfId="0" applyFont="1"/>
    <xf numFmtId="167" fontId="0" fillId="0" borderId="0" xfId="0" applyNumberFormat="1"/>
    <xf numFmtId="0" fontId="0" fillId="0" borderId="3" xfId="0" applyBorder="1" applyAlignment="1">
      <alignment horizontal="right"/>
    </xf>
    <xf numFmtId="0" fontId="16" fillId="0" borderId="0" xfId="0" applyFont="1"/>
    <xf numFmtId="0" fontId="17" fillId="0" borderId="0" xfId="0" applyFont="1"/>
    <xf numFmtId="0" fontId="5" fillId="0" borderId="0" xfId="0" applyFont="1"/>
    <xf numFmtId="0" fontId="19" fillId="0" borderId="0" xfId="0" applyFont="1"/>
    <xf numFmtId="0" fontId="21" fillId="0" borderId="0" xfId="0" applyFont="1"/>
    <xf numFmtId="169" fontId="0" fillId="0" borderId="0" xfId="117" applyFont="1"/>
    <xf numFmtId="169" fontId="5" fillId="0" borderId="0" xfId="117" applyFont="1" applyAlignment="1">
      <alignment horizontal="right"/>
    </xf>
    <xf numFmtId="169" fontId="0" fillId="0" borderId="0" xfId="117" applyFont="1" applyAlignment="1">
      <alignment horizontal="right"/>
    </xf>
    <xf numFmtId="169" fontId="14" fillId="0" borderId="0" xfId="117" applyFont="1"/>
    <xf numFmtId="167" fontId="11" fillId="0" borderId="0" xfId="117" applyNumberFormat="1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13" fillId="0" borderId="0" xfId="0" applyFont="1"/>
    <xf numFmtId="0" fontId="13" fillId="0" borderId="0" xfId="117" applyNumberFormat="1" applyFont="1"/>
    <xf numFmtId="0" fontId="0" fillId="0" borderId="0" xfId="0" applyAlignment="1">
      <alignment vertical="top"/>
    </xf>
    <xf numFmtId="0" fontId="43" fillId="0" borderId="0" xfId="0" applyFont="1" applyAlignment="1">
      <alignment vertical="top"/>
    </xf>
    <xf numFmtId="0" fontId="0" fillId="0" borderId="0" xfId="0" applyAlignment="1">
      <alignment vertical="top" wrapText="1"/>
    </xf>
    <xf numFmtId="169" fontId="44" fillId="0" borderId="0" xfId="117" applyFont="1"/>
    <xf numFmtId="169" fontId="1" fillId="0" borderId="0" xfId="117" applyFont="1"/>
    <xf numFmtId="0" fontId="1" fillId="0" borderId="0" xfId="0" applyFont="1"/>
    <xf numFmtId="0" fontId="45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/>
    <xf numFmtId="0" fontId="49" fillId="13" borderId="0" xfId="0" applyFont="1" applyFill="1"/>
    <xf numFmtId="0" fontId="50" fillId="0" borderId="0" xfId="0" applyFont="1"/>
    <xf numFmtId="0" fontId="46" fillId="0" borderId="0" xfId="0" applyFont="1"/>
    <xf numFmtId="167" fontId="0" fillId="0" borderId="0" xfId="0" applyNumberFormat="1" applyAlignment="1">
      <alignment horizontal="right"/>
    </xf>
    <xf numFmtId="167" fontId="0" fillId="0" borderId="4" xfId="0" applyNumberFormat="1" applyBorder="1"/>
    <xf numFmtId="167" fontId="5" fillId="0" borderId="0" xfId="0" applyNumberFormat="1" applyFont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0" xfId="117" applyFont="1" applyAlignment="1">
      <alignment horizontal="center" vertical="center"/>
    </xf>
    <xf numFmtId="0" fontId="48" fillId="0" borderId="0" xfId="0" applyFont="1"/>
    <xf numFmtId="0" fontId="4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0" fontId="11" fillId="0" borderId="0" xfId="1" applyNumberFormat="1" applyFont="1" applyFill="1" applyAlignment="1">
      <alignment horizontal="center" vertical="center"/>
    </xf>
    <xf numFmtId="168" fontId="11" fillId="0" borderId="4" xfId="1" applyNumberFormat="1" applyFont="1" applyFill="1" applyBorder="1" applyAlignment="1">
      <alignment horizontal="center" vertical="center"/>
    </xf>
    <xf numFmtId="168" fontId="11" fillId="0" borderId="0" xfId="1" applyNumberFormat="1" applyFont="1" applyFill="1" applyAlignment="1">
      <alignment horizontal="center" vertical="center"/>
    </xf>
    <xf numFmtId="170" fontId="2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169" fontId="0" fillId="0" borderId="0" xfId="117" applyFont="1" applyAlignment="1">
      <alignment vertical="center"/>
    </xf>
    <xf numFmtId="177" fontId="0" fillId="0" borderId="0" xfId="117" applyNumberFormat="1" applyFont="1" applyAlignment="1">
      <alignment horizontal="center" vertical="center"/>
    </xf>
    <xf numFmtId="178" fontId="0" fillId="0" borderId="0" xfId="117" applyNumberFormat="1" applyFont="1" applyAlignment="1">
      <alignment horizontal="center" vertical="center"/>
    </xf>
    <xf numFmtId="177" fontId="5" fillId="0" borderId="0" xfId="117" applyNumberFormat="1" applyFont="1" applyAlignment="1">
      <alignment horizontal="center" vertical="center"/>
    </xf>
    <xf numFmtId="169" fontId="2" fillId="0" borderId="0" xfId="117" applyAlignment="1">
      <alignment horizontal="center" vertical="center"/>
    </xf>
    <xf numFmtId="176" fontId="20" fillId="0" borderId="0" xfId="117" applyNumberFormat="1" applyFont="1" applyAlignment="1">
      <alignment horizontal="center" vertical="center"/>
    </xf>
    <xf numFmtId="176" fontId="11" fillId="0" borderId="0" xfId="117" applyNumberFormat="1" applyFont="1" applyAlignment="1">
      <alignment horizontal="center" vertical="center"/>
    </xf>
    <xf numFmtId="176" fontId="11" fillId="0" borderId="2" xfId="117" applyNumberFormat="1" applyFont="1" applyBorder="1" applyAlignment="1">
      <alignment horizontal="center" vertical="center"/>
    </xf>
    <xf numFmtId="174" fontId="20" fillId="0" borderId="0" xfId="117" applyNumberFormat="1" applyFont="1" applyAlignment="1">
      <alignment horizontal="center" vertical="center"/>
    </xf>
    <xf numFmtId="177" fontId="20" fillId="0" borderId="0" xfId="117" applyNumberFormat="1" applyFont="1" applyAlignment="1">
      <alignment horizontal="center" vertical="center"/>
    </xf>
    <xf numFmtId="178" fontId="20" fillId="0" borderId="0" xfId="117" applyNumberFormat="1" applyFont="1" applyAlignment="1">
      <alignment horizontal="center" vertical="center"/>
    </xf>
    <xf numFmtId="37" fontId="20" fillId="0" borderId="0" xfId="117" applyNumberFormat="1" applyFont="1" applyAlignment="1">
      <alignment horizontal="center" vertical="center"/>
    </xf>
    <xf numFmtId="175" fontId="20" fillId="0" borderId="0" xfId="117" applyNumberFormat="1" applyFont="1" applyAlignment="1">
      <alignment horizontal="center" vertical="center"/>
    </xf>
    <xf numFmtId="175" fontId="0" fillId="0" borderId="0" xfId="117" applyNumberFormat="1" applyFont="1" applyAlignment="1">
      <alignment horizontal="center" vertical="center"/>
    </xf>
    <xf numFmtId="168" fontId="11" fillId="0" borderId="0" xfId="1" applyNumberFormat="1" applyFont="1" applyFill="1" applyBorder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8" fontId="0" fillId="0" borderId="0" xfId="1" applyNumberFormat="1" applyFont="1" applyFill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67" fontId="11" fillId="0" borderId="0" xfId="117" applyNumberFormat="1" applyFont="1" applyAlignment="1">
      <alignment horizontal="center" vertical="center"/>
    </xf>
    <xf numFmtId="167" fontId="20" fillId="0" borderId="0" xfId="117" applyNumberFormat="1" applyFont="1" applyAlignment="1">
      <alignment horizontal="center" vertical="center"/>
    </xf>
    <xf numFmtId="169" fontId="14" fillId="0" borderId="0" xfId="117" applyFont="1" applyAlignment="1">
      <alignment vertical="center"/>
    </xf>
    <xf numFmtId="169" fontId="1" fillId="0" borderId="0" xfId="117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174" fontId="51" fillId="0" borderId="0" xfId="117" applyNumberFormat="1" applyFont="1" applyAlignment="1">
      <alignment horizontal="center" vertical="center"/>
    </xf>
    <xf numFmtId="177" fontId="51" fillId="0" borderId="0" xfId="117" applyNumberFormat="1" applyFont="1" applyAlignment="1">
      <alignment horizontal="center" vertical="center"/>
    </xf>
    <xf numFmtId="169" fontId="3" fillId="0" borderId="0" xfId="117" applyFont="1" applyAlignment="1">
      <alignment horizontal="center" vertical="center"/>
    </xf>
    <xf numFmtId="178" fontId="51" fillId="0" borderId="0" xfId="117" applyNumberFormat="1" applyFont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5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8" fontId="3" fillId="0" borderId="4" xfId="1" applyNumberFormat="1" applyFont="1" applyFill="1" applyBorder="1" applyAlignment="1">
      <alignment horizontal="center" vertical="center"/>
    </xf>
    <xf numFmtId="168" fontId="3" fillId="0" borderId="0" xfId="1" applyNumberFormat="1" applyFont="1" applyFill="1" applyAlignment="1">
      <alignment horizontal="center" vertical="center"/>
    </xf>
    <xf numFmtId="170" fontId="3" fillId="0" borderId="0" xfId="1" applyNumberFormat="1" applyFont="1" applyFill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69" fontId="11" fillId="0" borderId="0" xfId="117" applyFont="1" applyAlignment="1">
      <alignment horizontal="center" vertical="center"/>
    </xf>
    <xf numFmtId="0" fontId="52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7" fontId="11" fillId="0" borderId="4" xfId="1" applyNumberFormat="1" applyFont="1" applyFill="1" applyBorder="1" applyAlignment="1">
      <alignment horizontal="center" vertical="center"/>
    </xf>
    <xf numFmtId="169" fontId="5" fillId="0" borderId="0" xfId="117" applyFont="1" applyAlignment="1">
      <alignment horizontal="center" vertical="center"/>
    </xf>
    <xf numFmtId="0" fontId="20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3" fillId="0" borderId="4" xfId="0" applyNumberFormat="1" applyFont="1" applyBorder="1"/>
    <xf numFmtId="167" fontId="3" fillId="0" borderId="4" xfId="0" applyNumberFormat="1" applyFont="1" applyBorder="1" applyAlignment="1">
      <alignment horizontal="center" vertical="center"/>
    </xf>
    <xf numFmtId="167" fontId="51" fillId="0" borderId="0" xfId="0" applyNumberFormat="1" applyFont="1" applyAlignment="1">
      <alignment horizontal="right"/>
    </xf>
    <xf numFmtId="167" fontId="5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167" fontId="3" fillId="0" borderId="4" xfId="0" applyNumberFormat="1" applyFont="1" applyBorder="1" applyAlignment="1">
      <alignment horizontal="right"/>
    </xf>
    <xf numFmtId="166" fontId="0" fillId="0" borderId="0" xfId="0" applyNumberForma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9" fontId="5" fillId="0" borderId="0" xfId="117" applyFont="1" applyAlignment="1">
      <alignment horizontal="center"/>
    </xf>
    <xf numFmtId="169" fontId="0" fillId="0" borderId="0" xfId="117" applyFont="1" applyAlignment="1">
      <alignment horizontal="center" vertical="center"/>
    </xf>
    <xf numFmtId="169" fontId="5" fillId="0" borderId="0" xfId="117" applyFont="1" applyAlignment="1">
      <alignment horizontal="center" vertical="center"/>
    </xf>
    <xf numFmtId="0" fontId="52" fillId="0" borderId="0" xfId="0" applyFont="1" applyAlignment="1">
      <alignment horizontal="left" vertical="top" wrapText="1"/>
    </xf>
  </cellXfs>
  <cellStyles count="162">
    <cellStyle name="accesscolumn" xfId="118" xr:uid="{00000000-0005-0000-0000-000000000000}"/>
    <cellStyle name="accesscolumn 2" xfId="119" xr:uid="{00000000-0005-0000-0000-000001000000}"/>
    <cellStyle name="baseentity" xfId="120" xr:uid="{00000000-0005-0000-0000-000002000000}"/>
    <cellStyle name="calcentity" xfId="121" xr:uid="{00000000-0005-0000-0000-000003000000}"/>
    <cellStyle name="cash" xfId="2" xr:uid="{00000000-0005-0000-0000-000004000000}"/>
    <cellStyle name="Comma 2" xfId="3" xr:uid="{00000000-0005-0000-0000-000005000000}"/>
    <cellStyle name="Comma 2 10" xfId="4" xr:uid="{00000000-0005-0000-0000-000006000000}"/>
    <cellStyle name="Comma 2 2" xfId="5" xr:uid="{00000000-0005-0000-0000-000007000000}"/>
    <cellStyle name="Comma 2 3" xfId="6" xr:uid="{00000000-0005-0000-0000-000008000000}"/>
    <cellStyle name="Comma 2 4" xfId="7" xr:uid="{00000000-0005-0000-0000-000009000000}"/>
    <cellStyle name="Comma 2 5" xfId="8" xr:uid="{00000000-0005-0000-0000-00000A000000}"/>
    <cellStyle name="Comma 2 6" xfId="9" xr:uid="{00000000-0005-0000-0000-00000B000000}"/>
    <cellStyle name="Comma 2 7" xfId="10" xr:uid="{00000000-0005-0000-0000-00000C000000}"/>
    <cellStyle name="Comma 2 8" xfId="11" xr:uid="{00000000-0005-0000-0000-00000D000000}"/>
    <cellStyle name="Comma 2 9" xfId="12" xr:uid="{00000000-0005-0000-0000-00000E000000}"/>
    <cellStyle name="Comma 3" xfId="13" xr:uid="{00000000-0005-0000-0000-00000F000000}"/>
    <cellStyle name="Comma 3 2" xfId="14" xr:uid="{00000000-0005-0000-0000-000010000000}"/>
    <cellStyle name="Comma 3 2 2" xfId="15" xr:uid="{00000000-0005-0000-0000-000011000000}"/>
    <cellStyle name="Comma 3 2 3" xfId="16" xr:uid="{00000000-0005-0000-0000-000012000000}"/>
    <cellStyle name="Comma 3 2 4" xfId="17" xr:uid="{00000000-0005-0000-0000-000013000000}"/>
    <cellStyle name="Comma 3 2 5" xfId="18" xr:uid="{00000000-0005-0000-0000-000014000000}"/>
    <cellStyle name="Comma 3 2 6" xfId="19" xr:uid="{00000000-0005-0000-0000-000015000000}"/>
    <cellStyle name="Comma 3 2 7" xfId="20" xr:uid="{00000000-0005-0000-0000-000016000000}"/>
    <cellStyle name="Comma 3 3" xfId="21" xr:uid="{00000000-0005-0000-0000-000017000000}"/>
    <cellStyle name="Comma 3 4" xfId="22" xr:uid="{00000000-0005-0000-0000-000018000000}"/>
    <cellStyle name="Comma 4" xfId="23" xr:uid="{00000000-0005-0000-0000-000019000000}"/>
    <cellStyle name="Comma 5" xfId="24" xr:uid="{00000000-0005-0000-0000-00001A000000}"/>
    <cellStyle name="Comma 5 2" xfId="25" xr:uid="{00000000-0005-0000-0000-00001B000000}"/>
    <cellStyle name="Comma 5 3" xfId="26" xr:uid="{00000000-0005-0000-0000-00001C000000}"/>
    <cellStyle name="Comma 6" xfId="27" xr:uid="{00000000-0005-0000-0000-00001D000000}"/>
    <cellStyle name="Currency 2" xfId="28" xr:uid="{00000000-0005-0000-0000-00001E000000}"/>
    <cellStyle name="errorheader" xfId="122" xr:uid="{00000000-0005-0000-0000-00001F000000}"/>
    <cellStyle name="errorheader 2" xfId="123" xr:uid="{00000000-0005-0000-0000-000020000000}"/>
    <cellStyle name="Euro" xfId="29" xr:uid="{00000000-0005-0000-0000-000021000000}"/>
    <cellStyle name="Euro 2" xfId="30" xr:uid="{00000000-0005-0000-0000-000022000000}"/>
    <cellStyle name="Euro 3" xfId="31" xr:uid="{00000000-0005-0000-0000-000023000000}"/>
    <cellStyle name="Explanatory Text 2" xfId="124" xr:uid="{00000000-0005-0000-0000-000024000000}"/>
    <cellStyle name="EY House" xfId="125" xr:uid="{00000000-0005-0000-0000-000025000000}"/>
    <cellStyle name="fullaccess" xfId="126" xr:uid="{00000000-0005-0000-0000-000026000000}"/>
    <cellStyle name="fullaccess 2" xfId="127" xr:uid="{00000000-0005-0000-0000-000027000000}"/>
    <cellStyle name="gps" xfId="32" xr:uid="{00000000-0005-0000-0000-000028000000}"/>
    <cellStyle name="grey" xfId="128" xr:uid="{00000000-0005-0000-0000-000029000000}"/>
    <cellStyle name="groupheader" xfId="129" xr:uid="{00000000-0005-0000-0000-00002A000000}"/>
    <cellStyle name="groupheader 2" xfId="130" xr:uid="{00000000-0005-0000-0000-00002B000000}"/>
    <cellStyle name="headercolumn" xfId="131" xr:uid="{00000000-0005-0000-0000-00002C000000}"/>
    <cellStyle name="inactiveentity" xfId="132" xr:uid="{00000000-0005-0000-0000-00002D000000}"/>
    <cellStyle name="inactiveentity 2" xfId="133" xr:uid="{00000000-0005-0000-0000-00002E000000}"/>
    <cellStyle name="metadata" xfId="134" xr:uid="{00000000-0005-0000-0000-00002F000000}"/>
    <cellStyle name="metadata 2" xfId="135" xr:uid="{00000000-0005-0000-0000-000030000000}"/>
    <cellStyle name="neveraccess" xfId="136" xr:uid="{00000000-0005-0000-0000-000031000000}"/>
    <cellStyle name="neveraccess 2" xfId="137" xr:uid="{00000000-0005-0000-0000-000032000000}"/>
    <cellStyle name="noaccess" xfId="138" xr:uid="{00000000-0005-0000-0000-000033000000}"/>
    <cellStyle name="noaccess 2" xfId="139" xr:uid="{00000000-0005-0000-0000-000034000000}"/>
    <cellStyle name="Normal" xfId="0" builtinId="0"/>
    <cellStyle name="Normal 10" xfId="140" xr:uid="{00000000-0005-0000-0000-000036000000}"/>
    <cellStyle name="Normal 11" xfId="141" xr:uid="{00000000-0005-0000-0000-000037000000}"/>
    <cellStyle name="Normal 12" xfId="142" xr:uid="{00000000-0005-0000-0000-000038000000}"/>
    <cellStyle name="Normal 13" xfId="143" xr:uid="{00000000-0005-0000-0000-000039000000}"/>
    <cellStyle name="Normal 14" xfId="161" xr:uid="{00000000-0005-0000-0000-00003A000000}"/>
    <cellStyle name="Normal 2" xfId="33" xr:uid="{00000000-0005-0000-0000-00003B000000}"/>
    <cellStyle name="Normal 2 2" xfId="34" xr:uid="{00000000-0005-0000-0000-00003C000000}"/>
    <cellStyle name="Normal 2 2 2" xfId="144" xr:uid="{00000000-0005-0000-0000-00003D000000}"/>
    <cellStyle name="Normal 2 3" xfId="35" xr:uid="{00000000-0005-0000-0000-00003E000000}"/>
    <cellStyle name="Normal 2 4" xfId="145" xr:uid="{00000000-0005-0000-0000-00003F000000}"/>
    <cellStyle name="Normal 2 5" xfId="146" xr:uid="{00000000-0005-0000-0000-000040000000}"/>
    <cellStyle name="Normal 2_SD Projection" xfId="36" xr:uid="{00000000-0005-0000-0000-000041000000}"/>
    <cellStyle name="Normal 3" xfId="37" xr:uid="{00000000-0005-0000-0000-000042000000}"/>
    <cellStyle name="Normal 3 2" xfId="38" xr:uid="{00000000-0005-0000-0000-000043000000}"/>
    <cellStyle name="Normal 3 2 2" xfId="39" xr:uid="{00000000-0005-0000-0000-000044000000}"/>
    <cellStyle name="Normal 3 2 3" xfId="40" xr:uid="{00000000-0005-0000-0000-000045000000}"/>
    <cellStyle name="Normal 3 2 4" xfId="41" xr:uid="{00000000-0005-0000-0000-000046000000}"/>
    <cellStyle name="Normal 3 2 5" xfId="42" xr:uid="{00000000-0005-0000-0000-000047000000}"/>
    <cellStyle name="Normal 3 2 6" xfId="43" xr:uid="{00000000-0005-0000-0000-000048000000}"/>
    <cellStyle name="Normal 3 2 7" xfId="44" xr:uid="{00000000-0005-0000-0000-000049000000}"/>
    <cellStyle name="Normal 3 2_SD Projection" xfId="45" xr:uid="{00000000-0005-0000-0000-00004A000000}"/>
    <cellStyle name="Normal 3 3" xfId="46" xr:uid="{00000000-0005-0000-0000-00004B000000}"/>
    <cellStyle name="Normal 4" xfId="47" xr:uid="{00000000-0005-0000-0000-00004C000000}"/>
    <cellStyle name="Normal 4 2" xfId="48" xr:uid="{00000000-0005-0000-0000-00004D000000}"/>
    <cellStyle name="Normal 4 3" xfId="49" xr:uid="{00000000-0005-0000-0000-00004E000000}"/>
    <cellStyle name="Normal 5" xfId="50" xr:uid="{00000000-0005-0000-0000-00004F000000}"/>
    <cellStyle name="Normal 5 2" xfId="51" xr:uid="{00000000-0005-0000-0000-000050000000}"/>
    <cellStyle name="Normal 6" xfId="52" xr:uid="{00000000-0005-0000-0000-000051000000}"/>
    <cellStyle name="Normal 7" xfId="53" xr:uid="{00000000-0005-0000-0000-000052000000}"/>
    <cellStyle name="Normal 8" xfId="117" xr:uid="{00000000-0005-0000-0000-000053000000}"/>
    <cellStyle name="Normal 9" xfId="147" xr:uid="{00000000-0005-0000-0000-000054000000}"/>
    <cellStyle name="Output Amounts" xfId="54" xr:uid="{00000000-0005-0000-0000-000055000000}"/>
    <cellStyle name="Output Column Headings" xfId="55" xr:uid="{00000000-0005-0000-0000-000056000000}"/>
    <cellStyle name="Output Line Items" xfId="56" xr:uid="{00000000-0005-0000-0000-000057000000}"/>
    <cellStyle name="Output Report Heading" xfId="57" xr:uid="{00000000-0005-0000-0000-000058000000}"/>
    <cellStyle name="Output Report Title" xfId="58" xr:uid="{00000000-0005-0000-0000-000059000000}"/>
    <cellStyle name="Output Report Title 2" xfId="59" xr:uid="{00000000-0005-0000-0000-00005A000000}"/>
    <cellStyle name="Output Report Title 3" xfId="60" xr:uid="{00000000-0005-0000-0000-00005B000000}"/>
    <cellStyle name="Output Report Title 4" xfId="61" xr:uid="{00000000-0005-0000-0000-00005C000000}"/>
    <cellStyle name="Output Report Title 5" xfId="62" xr:uid="{00000000-0005-0000-0000-00005D000000}"/>
    <cellStyle name="Output Report Title 6" xfId="63" xr:uid="{00000000-0005-0000-0000-00005E000000}"/>
    <cellStyle name="Output Report Title 7" xfId="64" xr:uid="{00000000-0005-0000-0000-00005F000000}"/>
    <cellStyle name="Output Report Title 8" xfId="65" xr:uid="{00000000-0005-0000-0000-000060000000}"/>
    <cellStyle name="Output Report Title 9" xfId="66" xr:uid="{00000000-0005-0000-0000-000061000000}"/>
    <cellStyle name="parententity" xfId="148" xr:uid="{00000000-0005-0000-0000-000062000000}"/>
    <cellStyle name="Percent" xfId="1" builtinId="5"/>
    <cellStyle name="Percent 2" xfId="67" xr:uid="{00000000-0005-0000-0000-000064000000}"/>
    <cellStyle name="Percent 2 2" xfId="68" xr:uid="{00000000-0005-0000-0000-000065000000}"/>
    <cellStyle name="Percent 2 3" xfId="69" xr:uid="{00000000-0005-0000-0000-000066000000}"/>
    <cellStyle name="Percent 2 4" xfId="70" xr:uid="{00000000-0005-0000-0000-000067000000}"/>
    <cellStyle name="Percent 2 5" xfId="71" xr:uid="{00000000-0005-0000-0000-000068000000}"/>
    <cellStyle name="Percent 2 6" xfId="72" xr:uid="{00000000-0005-0000-0000-000069000000}"/>
    <cellStyle name="Percent 2 7" xfId="73" xr:uid="{00000000-0005-0000-0000-00006A000000}"/>
    <cellStyle name="Percent 2 8" xfId="74" xr:uid="{00000000-0005-0000-0000-00006B000000}"/>
    <cellStyle name="Percent 2 9" xfId="75" xr:uid="{00000000-0005-0000-0000-00006C000000}"/>
    <cellStyle name="Percent 3" xfId="76" xr:uid="{00000000-0005-0000-0000-00006D000000}"/>
    <cellStyle name="Percent 3 2" xfId="77" xr:uid="{00000000-0005-0000-0000-00006E000000}"/>
    <cellStyle name="Percent 3 3" xfId="78" xr:uid="{00000000-0005-0000-0000-00006F000000}"/>
    <cellStyle name="Percent 3 4" xfId="79" xr:uid="{00000000-0005-0000-0000-000070000000}"/>
    <cellStyle name="Percent 3 5" xfId="80" xr:uid="{00000000-0005-0000-0000-000071000000}"/>
    <cellStyle name="Percent 3 6" xfId="81" xr:uid="{00000000-0005-0000-0000-000072000000}"/>
    <cellStyle name="Percent 3 7" xfId="82" xr:uid="{00000000-0005-0000-0000-000073000000}"/>
    <cellStyle name="Percent 4" xfId="83" xr:uid="{00000000-0005-0000-0000-000074000000}"/>
    <cellStyle name="Percent 5" xfId="149" xr:uid="{00000000-0005-0000-0000-000075000000}"/>
    <cellStyle name="Percent 6" xfId="150" xr:uid="{00000000-0005-0000-0000-000076000000}"/>
    <cellStyle name="Percent 7" xfId="151" xr:uid="{00000000-0005-0000-0000-000077000000}"/>
    <cellStyle name="promoteonly" xfId="152" xr:uid="{00000000-0005-0000-0000-000078000000}"/>
    <cellStyle name="promoteonly 2" xfId="153" xr:uid="{00000000-0005-0000-0000-000079000000}"/>
    <cellStyle name="PSChar" xfId="84" xr:uid="{00000000-0005-0000-0000-00007A000000}"/>
    <cellStyle name="PSDate" xfId="85" xr:uid="{00000000-0005-0000-0000-00007B000000}"/>
    <cellStyle name="PSDec" xfId="86" xr:uid="{00000000-0005-0000-0000-00007C000000}"/>
    <cellStyle name="PSHeading" xfId="87" xr:uid="{00000000-0005-0000-0000-00007D000000}"/>
    <cellStyle name="PSInt" xfId="88" xr:uid="{00000000-0005-0000-0000-00007E000000}"/>
    <cellStyle name="PSSpacer" xfId="89" xr:uid="{00000000-0005-0000-0000-00007F000000}"/>
    <cellStyle name="STYL0 - Style1" xfId="90" xr:uid="{00000000-0005-0000-0000-000080000000}"/>
    <cellStyle name="STYL1 - Style2" xfId="91" xr:uid="{00000000-0005-0000-0000-000081000000}"/>
    <cellStyle name="STYL2 - Style3" xfId="92" xr:uid="{00000000-0005-0000-0000-000082000000}"/>
    <cellStyle name="STYL3 - Style4" xfId="93" xr:uid="{00000000-0005-0000-0000-000083000000}"/>
    <cellStyle name="STYL4 - Style5" xfId="94" xr:uid="{00000000-0005-0000-0000-000084000000}"/>
    <cellStyle name="STYL5 - Style6" xfId="95" xr:uid="{00000000-0005-0000-0000-000085000000}"/>
    <cellStyle name="STYL6 - Style7" xfId="96" xr:uid="{00000000-0005-0000-0000-000086000000}"/>
    <cellStyle name="STYL7 - Style8" xfId="97" xr:uid="{00000000-0005-0000-0000-000087000000}"/>
    <cellStyle name="Style 1" xfId="98" xr:uid="{00000000-0005-0000-0000-000088000000}"/>
    <cellStyle name="Style 1 10" xfId="99" xr:uid="{00000000-0005-0000-0000-000089000000}"/>
    <cellStyle name="Style 1 2" xfId="100" xr:uid="{00000000-0005-0000-0000-00008A000000}"/>
    <cellStyle name="Style 1 2 2" xfId="101" xr:uid="{00000000-0005-0000-0000-00008B000000}"/>
    <cellStyle name="Style 1 2 3" xfId="102" xr:uid="{00000000-0005-0000-0000-00008C000000}"/>
    <cellStyle name="Style 1 2 4" xfId="103" xr:uid="{00000000-0005-0000-0000-00008D000000}"/>
    <cellStyle name="Style 1 2 5" xfId="104" xr:uid="{00000000-0005-0000-0000-00008E000000}"/>
    <cellStyle name="Style 1 2 6" xfId="105" xr:uid="{00000000-0005-0000-0000-00008F000000}"/>
    <cellStyle name="Style 1 2 7" xfId="106" xr:uid="{00000000-0005-0000-0000-000090000000}"/>
    <cellStyle name="Style 1 2 8" xfId="107" xr:uid="{00000000-0005-0000-0000-000091000000}"/>
    <cellStyle name="Style 1 2 9" xfId="108" xr:uid="{00000000-0005-0000-0000-000092000000}"/>
    <cellStyle name="Style 1 3" xfId="109" xr:uid="{00000000-0005-0000-0000-000093000000}"/>
    <cellStyle name="Style 1 4" xfId="110" xr:uid="{00000000-0005-0000-0000-000094000000}"/>
    <cellStyle name="Style 1 5" xfId="111" xr:uid="{00000000-0005-0000-0000-000095000000}"/>
    <cellStyle name="Style 1 6" xfId="112" xr:uid="{00000000-0005-0000-0000-000096000000}"/>
    <cellStyle name="Style 1 7" xfId="113" xr:uid="{00000000-0005-0000-0000-000097000000}"/>
    <cellStyle name="Style 1 8" xfId="114" xr:uid="{00000000-0005-0000-0000-000098000000}"/>
    <cellStyle name="Style 1 9" xfId="115" xr:uid="{00000000-0005-0000-0000-000099000000}"/>
    <cellStyle name="Style 1_SD Projection" xfId="116" xr:uid="{00000000-0005-0000-0000-00009A000000}"/>
    <cellStyle name="textcell" xfId="154" xr:uid="{00000000-0005-0000-0000-00009B000000}"/>
    <cellStyle name="titlerow" xfId="155" xr:uid="{00000000-0005-0000-0000-00009C000000}"/>
    <cellStyle name="titlerow 2" xfId="156" xr:uid="{00000000-0005-0000-0000-00009D000000}"/>
    <cellStyle name="user" xfId="157" xr:uid="{00000000-0005-0000-0000-00009E000000}"/>
    <cellStyle name="user 2" xfId="158" xr:uid="{00000000-0005-0000-0000-00009F000000}"/>
    <cellStyle name="viewonly" xfId="159" xr:uid="{00000000-0005-0000-0000-0000A0000000}"/>
    <cellStyle name="viewonly 2" xfId="160" xr:uid="{00000000-0005-0000-0000-0000A1000000}"/>
  </cellStyles>
  <dxfs count="0"/>
  <tableStyles count="0" defaultTableStyle="TableStyleMedium9" defaultPivotStyle="PivotStyleLight16"/>
  <colors>
    <mruColors>
      <color rgb="FF004B8D"/>
      <color rgb="FF880E27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</xdr:colOff>
      <xdr:row>0</xdr:row>
      <xdr:rowOff>67088</xdr:rowOff>
    </xdr:from>
    <xdr:to>
      <xdr:col>16</xdr:col>
      <xdr:colOff>304800</xdr:colOff>
      <xdr:row>38</xdr:row>
      <xdr:rowOff>50109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EFD165-D8F5-4E14-A2CB-0EF60EDCF4BA}"/>
            </a:ext>
          </a:extLst>
        </xdr:cNvPr>
        <xdr:cNvSpPr/>
      </xdr:nvSpPr>
      <xdr:spPr>
        <a:xfrm>
          <a:off x="8890" y="67088"/>
          <a:ext cx="9506171" cy="5151369"/>
        </a:xfrm>
        <a:prstGeom prst="rect">
          <a:avLst/>
        </a:prstGeom>
        <a:solidFill>
          <a:srgbClr val="004B8D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89626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779252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168878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558503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5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1</xdr:col>
      <xdr:colOff>2931</xdr:colOff>
      <xdr:row>14</xdr:row>
      <xdr:rowOff>152830</xdr:rowOff>
    </xdr:from>
    <xdr:to>
      <xdr:col>6</xdr:col>
      <xdr:colOff>317192</xdr:colOff>
      <xdr:row>21</xdr:row>
      <xdr:rowOff>164670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FC59E9-3911-4848-835B-7DB8C3E83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"/>
        <a:stretch/>
      </xdr:blipFill>
      <xdr:spPr bwMode="auto">
        <a:xfrm>
          <a:off x="72781" y="2134030"/>
          <a:ext cx="4156011" cy="100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13860</xdr:colOff>
      <xdr:row>23</xdr:row>
      <xdr:rowOff>156051</xdr:rowOff>
    </xdr:from>
    <xdr:to>
      <xdr:col>16</xdr:col>
      <xdr:colOff>303860</xdr:colOff>
      <xdr:row>23</xdr:row>
      <xdr:rowOff>156051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7EFE9C9-3664-408C-8D43-5303A3DC536B}"/>
            </a:ext>
          </a:extLst>
        </xdr:cNvPr>
        <xdr:cNvCxnSpPr/>
      </xdr:nvCxnSpPr>
      <xdr:spPr>
        <a:xfrm flipH="1">
          <a:off x="13860" y="3515477"/>
          <a:ext cx="9500261" cy="0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</xdr:colOff>
      <xdr:row>12</xdr:row>
      <xdr:rowOff>167779</xdr:rowOff>
    </xdr:from>
    <xdr:to>
      <xdr:col>16</xdr:col>
      <xdr:colOff>308979</xdr:colOff>
      <xdr:row>12</xdr:row>
      <xdr:rowOff>178904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DD6C95-ED27-4AEA-BE1B-D98F325395CF}"/>
            </a:ext>
          </a:extLst>
        </xdr:cNvPr>
        <xdr:cNvCxnSpPr/>
      </xdr:nvCxnSpPr>
      <xdr:spPr>
        <a:xfrm flipH="1" flipV="1">
          <a:off x="15240" y="1771292"/>
          <a:ext cx="9504000" cy="1112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39054</xdr:colOff>
      <xdr:row>14</xdr:row>
      <xdr:rowOff>190371</xdr:rowOff>
    </xdr:from>
    <xdr:to>
      <xdr:col>16</xdr:col>
      <xdr:colOff>231914</xdr:colOff>
      <xdr:row>22</xdr:row>
      <xdr:rowOff>12868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9122F6A7-6F31-4F16-8A81-5F2C8D34494D}"/>
            </a:ext>
          </a:extLst>
        </xdr:cNvPr>
        <xdr:cNvSpPr txBox="1"/>
      </xdr:nvSpPr>
      <xdr:spPr>
        <a:xfrm>
          <a:off x="4849593" y="2178197"/>
          <a:ext cx="4592582" cy="10019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89626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79252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68878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58503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948129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337755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727381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117007" algn="l" defTabSz="779252" rtl="0" eaLnBrk="1" latinLnBrk="0" hangingPunct="1">
            <a:defRPr sz="15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chemeClr val="bg1"/>
              </a:solidFill>
              <a:latin typeface="Nunito" pitchFamily="2" charset="0"/>
              <a:ea typeface="Gotham Rounded" charset="0"/>
              <a:cs typeface="Gotham Rounded" charset="0"/>
            </a:rPr>
            <a:t>Interim results | HY26</a:t>
          </a:r>
        </a:p>
        <a:p>
          <a:r>
            <a:rPr lang="en-GB" sz="2400" i="1">
              <a:solidFill>
                <a:schemeClr val="bg1"/>
              </a:solidFill>
              <a:latin typeface="Nunito" pitchFamily="2" charset="0"/>
              <a:ea typeface="Gotham Rounded Medium" charset="0"/>
              <a:cs typeface="Gotham Rounded Medium" charset="0"/>
            </a:rPr>
            <a:t>Supplementary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1"/>
  <sheetViews>
    <sheetView showGridLines="0" tabSelected="1" view="pageBreakPreview" zoomScale="115" zoomScaleNormal="100" zoomScaleSheetLayoutView="115" workbookViewId="0">
      <selection activeCell="S20" sqref="S20"/>
    </sheetView>
  </sheetViews>
  <sheetFormatPr defaultColWidth="9.1796875" defaultRowHeight="14.5"/>
  <cols>
    <col min="1" max="1" width="1" customWidth="1"/>
    <col min="2" max="2" width="21" customWidth="1"/>
    <col min="7" max="7" width="10.81640625" customWidth="1"/>
    <col min="8" max="8" width="1" customWidth="1"/>
    <col min="9" max="9" width="10.81640625" customWidth="1"/>
    <col min="10" max="10" width="1" customWidth="1"/>
    <col min="11" max="11" width="10.81640625" customWidth="1"/>
    <col min="12" max="12" width="1" customWidth="1"/>
    <col min="13" max="13" width="13.1796875" customWidth="1"/>
    <col min="17" max="17" width="5.1796875" customWidth="1"/>
  </cols>
  <sheetData>
    <row r="1" spans="2:13" ht="6" customHeight="1"/>
    <row r="3" spans="2:13" ht="6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6" customHeight="1"/>
    <row r="5" spans="2:13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5" customHeight="1">
      <c r="B9" s="3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.5" customHeight="1">
      <c r="B10" s="3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.5" customHeight="1">
      <c r="B11" s="3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5" customHeight="1">
      <c r="B12" s="5"/>
      <c r="C12" s="6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3" ht="15" customHeight="1">
      <c r="B13" s="5"/>
      <c r="C13" s="6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2:13" ht="15" customHeight="1">
      <c r="B14" s="2"/>
      <c r="C14" s="7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3" ht="15" customHeight="1">
      <c r="B15" s="3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2:13" ht="1.5" customHeight="1">
      <c r="B16" s="3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5" ht="1.5" customHeight="1">
      <c r="B17" s="3"/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5" ht="15" customHeight="1">
      <c r="B18" s="5"/>
      <c r="C18" s="6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5" ht="15" customHeight="1">
      <c r="B19" s="5"/>
      <c r="C19" s="6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5" ht="15" customHeight="1">
      <c r="B20" s="5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5" ht="15" customHeight="1">
      <c r="B21" s="5"/>
      <c r="C21" s="6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5" ht="15" customHeight="1">
      <c r="B22" s="5"/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5" ht="15" customHeight="1">
      <c r="B23" s="2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5" ht="15" customHeight="1">
      <c r="B24" s="2"/>
      <c r="C24" s="6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2:15" ht="15" customHeight="1">
      <c r="B25" s="2"/>
      <c r="C25" s="7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2:15" ht="15" customHeight="1">
      <c r="B26" s="3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5" ht="1.5" customHeight="1">
      <c r="B27" s="3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5" ht="1.5" customHeight="1">
      <c r="B28" s="3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5" ht="15" customHeight="1">
      <c r="B29" s="5"/>
      <c r="C29" s="6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5" ht="15" customHeight="1">
      <c r="C30" s="8"/>
      <c r="O30" s="9"/>
    </row>
    <row r="31" spans="2:15" ht="15" customHeight="1">
      <c r="B31" s="3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5" ht="1.5" customHeight="1">
      <c r="B32" s="3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5" ht="1.5" customHeight="1">
      <c r="B33" s="3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5" ht="15" customHeight="1">
      <c r="B34" s="5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5" ht="15" customHeight="1">
      <c r="C35" s="8"/>
      <c r="O35" s="9"/>
    </row>
    <row r="36" spans="2:15" ht="15" customHeight="1">
      <c r="B36" s="3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5" ht="1.5" customHeight="1">
      <c r="B37" s="3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5" ht="1.5" customHeight="1">
      <c r="B38" s="3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5" ht="9.75" customHeight="1">
      <c r="B39" s="5"/>
      <c r="C39" s="6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5" ht="15" customHeight="1"/>
    <row r="41" spans="2:15" ht="15" customHeight="1"/>
    <row r="42" spans="2:15" ht="15" customHeight="1"/>
    <row r="43" spans="2:15" ht="15" customHeight="1"/>
    <row r="56" spans="2:13" ht="15.5">
      <c r="B56" s="40"/>
      <c r="G56" s="10"/>
      <c r="H56" s="10"/>
      <c r="I56" s="11"/>
      <c r="J56" s="11"/>
      <c r="K56" s="11"/>
      <c r="L56" s="10"/>
      <c r="M56" s="9"/>
    </row>
    <row r="57" spans="2:13" ht="15.5">
      <c r="B57" s="40"/>
      <c r="G57" s="10"/>
      <c r="H57" s="10"/>
      <c r="I57" s="11"/>
      <c r="J57" s="11"/>
      <c r="K57" s="11"/>
      <c r="L57" s="10"/>
      <c r="M57" s="9"/>
    </row>
    <row r="58" spans="2:13" ht="15.5">
      <c r="B58" s="40"/>
      <c r="G58" s="10"/>
      <c r="H58" s="10"/>
      <c r="I58" s="11"/>
      <c r="J58" s="11"/>
      <c r="K58" s="11"/>
      <c r="L58" s="10"/>
      <c r="M58" s="9"/>
    </row>
    <row r="59" spans="2:13" ht="15.5">
      <c r="B59" s="40"/>
      <c r="G59" s="10"/>
      <c r="H59" s="10"/>
      <c r="I59" s="11"/>
      <c r="J59" s="11"/>
      <c r="K59" s="11"/>
      <c r="L59" s="10"/>
      <c r="M59" s="9"/>
    </row>
    <row r="60" spans="2:13" ht="15.5">
      <c r="B60" s="40"/>
      <c r="G60" s="10"/>
      <c r="H60" s="10"/>
      <c r="I60" s="11"/>
      <c r="J60" s="11"/>
      <c r="K60" s="11"/>
      <c r="L60" s="10"/>
      <c r="M60" s="9"/>
    </row>
    <row r="61" spans="2:13" ht="15.5">
      <c r="B61" s="40"/>
      <c r="G61" s="10"/>
      <c r="H61" s="10"/>
      <c r="I61" s="11"/>
      <c r="J61" s="11"/>
      <c r="K61" s="11"/>
      <c r="L61" s="10"/>
      <c r="M61" s="9"/>
    </row>
    <row r="62" spans="2:13" ht="15.5">
      <c r="B62" s="40"/>
      <c r="G62" s="10"/>
      <c r="H62" s="10"/>
      <c r="I62" s="11"/>
      <c r="J62" s="11"/>
      <c r="K62" s="11"/>
      <c r="L62" s="10"/>
      <c r="M62" s="9"/>
    </row>
    <row r="63" spans="2:13" ht="15.5">
      <c r="B63" s="40"/>
      <c r="G63" s="10"/>
      <c r="H63" s="10"/>
      <c r="I63" s="11"/>
      <c r="J63" s="11"/>
      <c r="K63" s="11"/>
      <c r="L63" s="10"/>
      <c r="M63" s="9"/>
    </row>
    <row r="64" spans="2:13" ht="15.5">
      <c r="B64" s="40"/>
      <c r="G64" s="10"/>
      <c r="H64" s="10"/>
      <c r="I64" s="11"/>
      <c r="J64" s="11"/>
      <c r="K64" s="11"/>
      <c r="L64" s="10"/>
      <c r="M64" s="9"/>
    </row>
    <row r="65" spans="2:13" ht="15.5">
      <c r="B65" s="40"/>
      <c r="G65" s="10"/>
      <c r="H65" s="10"/>
      <c r="I65" s="11"/>
      <c r="J65" s="11"/>
      <c r="K65" s="11"/>
      <c r="L65" s="10"/>
      <c r="M65" s="9"/>
    </row>
    <row r="66" spans="2:13" ht="15.5">
      <c r="B66" s="40"/>
      <c r="G66" s="10"/>
      <c r="H66" s="10"/>
      <c r="I66" s="11"/>
      <c r="J66" s="11"/>
      <c r="K66" s="11"/>
      <c r="L66" s="10"/>
      <c r="M66" s="9"/>
    </row>
    <row r="67" spans="2:13" ht="15.5">
      <c r="B67" s="40"/>
      <c r="G67" s="10"/>
      <c r="H67" s="10"/>
      <c r="I67" s="11"/>
      <c r="J67" s="11"/>
      <c r="K67" s="11"/>
      <c r="L67" s="10"/>
      <c r="M67" s="9"/>
    </row>
    <row r="68" spans="2:13" ht="15.5">
      <c r="B68" s="40"/>
      <c r="G68" s="10"/>
      <c r="H68" s="10"/>
      <c r="I68" s="11"/>
      <c r="J68" s="11"/>
      <c r="K68" s="11"/>
      <c r="L68" s="10"/>
      <c r="M68" s="9"/>
    </row>
    <row r="69" spans="2:13" ht="15.5">
      <c r="B69" s="40"/>
      <c r="G69" s="10"/>
      <c r="H69" s="10"/>
      <c r="I69" s="11"/>
      <c r="J69" s="11"/>
      <c r="K69" s="11"/>
      <c r="L69" s="10"/>
      <c r="M69" s="9"/>
    </row>
    <row r="70" spans="2:13" ht="15.5">
      <c r="B70" s="40"/>
      <c r="G70" s="10"/>
      <c r="H70" s="10"/>
      <c r="I70" s="11"/>
      <c r="J70" s="11"/>
      <c r="K70" s="11"/>
      <c r="L70" s="10"/>
      <c r="M70" s="9"/>
    </row>
    <row r="71" spans="2:13" ht="15.5">
      <c r="B71" s="40"/>
      <c r="G71" s="10"/>
      <c r="H71" s="10"/>
      <c r="I71" s="11"/>
      <c r="J71" s="11"/>
      <c r="K71" s="11"/>
      <c r="L71" s="10"/>
      <c r="M71" s="9"/>
    </row>
    <row r="72" spans="2:13" ht="15.5">
      <c r="B72" s="40"/>
      <c r="G72" s="10"/>
      <c r="H72" s="10"/>
      <c r="I72" s="11"/>
      <c r="J72" s="11"/>
      <c r="K72" s="11"/>
      <c r="L72" s="10"/>
      <c r="M72" s="9"/>
    </row>
    <row r="73" spans="2:13" ht="15.5">
      <c r="B73" s="40"/>
      <c r="G73" s="10"/>
      <c r="H73" s="10"/>
      <c r="I73" s="11"/>
      <c r="J73" s="11"/>
      <c r="K73" s="11"/>
      <c r="L73" s="10"/>
      <c r="M73" s="9"/>
    </row>
    <row r="74" spans="2:13" ht="15.5">
      <c r="B74" s="40"/>
      <c r="G74" s="10"/>
      <c r="H74" s="10"/>
      <c r="I74" s="11"/>
      <c r="J74" s="11"/>
      <c r="K74" s="11"/>
      <c r="L74" s="10"/>
      <c r="M74" s="9"/>
    </row>
    <row r="75" spans="2:13" ht="15.5">
      <c r="B75" s="40"/>
      <c r="G75" s="10"/>
      <c r="H75" s="10"/>
      <c r="I75" s="11"/>
      <c r="J75" s="11"/>
      <c r="K75" s="11"/>
      <c r="L75" s="10"/>
      <c r="M75" s="9"/>
    </row>
    <row r="76" spans="2:13" ht="15.5">
      <c r="B76" s="40"/>
      <c r="G76" s="10"/>
      <c r="H76" s="10"/>
      <c r="I76" s="11"/>
      <c r="J76" s="11"/>
      <c r="K76" s="11"/>
      <c r="L76" s="10"/>
      <c r="M76" s="9"/>
    </row>
    <row r="77" spans="2:13" ht="15.5">
      <c r="B77" s="40"/>
      <c r="G77" s="10"/>
      <c r="H77" s="10"/>
      <c r="I77" s="11"/>
      <c r="J77" s="11"/>
      <c r="K77" s="11"/>
      <c r="L77" s="10"/>
      <c r="M77" s="9"/>
    </row>
    <row r="78" spans="2:13" ht="15.5">
      <c r="B78" s="40"/>
      <c r="G78" s="10"/>
      <c r="H78" s="10"/>
      <c r="I78" s="11"/>
      <c r="J78" s="11"/>
      <c r="K78" s="11"/>
      <c r="L78" s="10"/>
      <c r="M78" s="9"/>
    </row>
    <row r="79" spans="2:13" ht="15.5">
      <c r="B79" s="40"/>
      <c r="G79" s="10"/>
      <c r="H79" s="10"/>
      <c r="I79" s="11"/>
      <c r="J79" s="11"/>
      <c r="K79" s="11"/>
      <c r="L79" s="10"/>
      <c r="M79" s="9"/>
    </row>
    <row r="80" spans="2:13" ht="15.5">
      <c r="B80" s="40"/>
      <c r="G80" s="10"/>
      <c r="H80" s="10"/>
      <c r="I80" s="11"/>
      <c r="J80" s="11"/>
      <c r="K80" s="11"/>
      <c r="L80" s="10"/>
      <c r="M80" s="9"/>
    </row>
    <row r="81" spans="2:13" ht="15.5">
      <c r="B81" s="40"/>
      <c r="G81" s="10"/>
      <c r="H81" s="10"/>
      <c r="I81" s="11"/>
      <c r="J81" s="11"/>
      <c r="K81" s="11"/>
      <c r="L81" s="10"/>
      <c r="M81" s="9"/>
    </row>
    <row r="82" spans="2:13" ht="15.5">
      <c r="B82" s="40"/>
      <c r="G82" s="10"/>
      <c r="H82" s="10"/>
      <c r="I82" s="11"/>
      <c r="J82" s="11"/>
      <c r="K82" s="11"/>
      <c r="L82" s="10"/>
      <c r="M82" s="9"/>
    </row>
    <row r="83" spans="2:13" ht="15.5">
      <c r="B83" s="40"/>
      <c r="G83" s="10"/>
      <c r="H83" s="10"/>
      <c r="I83" s="11"/>
      <c r="J83" s="11"/>
      <c r="K83" s="11"/>
      <c r="L83" s="10"/>
      <c r="M83" s="9"/>
    </row>
    <row r="84" spans="2:13" ht="15.5">
      <c r="B84" s="40"/>
      <c r="G84" s="10"/>
      <c r="H84" s="10"/>
      <c r="I84" s="11"/>
      <c r="J84" s="11"/>
      <c r="K84" s="11"/>
      <c r="L84" s="10"/>
      <c r="M84" s="9"/>
    </row>
    <row r="85" spans="2:13" ht="15.5">
      <c r="B85" s="40"/>
      <c r="G85" s="10"/>
      <c r="H85" s="10"/>
      <c r="I85" s="11"/>
      <c r="J85" s="11"/>
      <c r="K85" s="11"/>
      <c r="L85" s="10"/>
      <c r="M85" s="9"/>
    </row>
    <row r="86" spans="2:13" ht="15.5">
      <c r="B86" s="40"/>
      <c r="G86" s="10"/>
      <c r="H86" s="10"/>
      <c r="I86" s="11"/>
      <c r="J86" s="11"/>
      <c r="K86" s="11"/>
      <c r="L86" s="10"/>
      <c r="M86" s="9"/>
    </row>
    <row r="87" spans="2:13" ht="15.5">
      <c r="B87" s="40"/>
      <c r="G87" s="10"/>
      <c r="H87" s="10"/>
      <c r="I87" s="11"/>
      <c r="J87" s="11"/>
      <c r="K87" s="11"/>
      <c r="L87" s="10"/>
      <c r="M87" s="9"/>
    </row>
    <row r="88" spans="2:13" ht="15.5">
      <c r="B88" s="40"/>
      <c r="G88" s="10"/>
      <c r="H88" s="10"/>
      <c r="I88" s="11"/>
      <c r="J88" s="11"/>
      <c r="K88" s="11"/>
      <c r="L88" s="10"/>
      <c r="M88" s="9"/>
    </row>
    <row r="89" spans="2:13" ht="15.5">
      <c r="B89" s="40"/>
      <c r="G89" s="10"/>
      <c r="H89" s="10"/>
      <c r="I89" s="11"/>
      <c r="J89" s="11"/>
      <c r="K89" s="11"/>
      <c r="L89" s="10"/>
      <c r="M89" s="9"/>
    </row>
    <row r="91" spans="2:13">
      <c r="I91" s="12"/>
      <c r="K91" s="12"/>
    </row>
  </sheetData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&amp;C&amp;"Calibri"&amp;10&amp;K000000 This document has been marked as Non-Confidential&amp;1#_x000D_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1"/>
  <sheetViews>
    <sheetView showGridLines="0" view="pageBreakPreview" zoomScale="130" zoomScaleNormal="100" zoomScaleSheetLayoutView="130" workbookViewId="0">
      <selection activeCell="D16" sqref="D16"/>
    </sheetView>
  </sheetViews>
  <sheetFormatPr defaultColWidth="9.1796875" defaultRowHeight="14.5"/>
  <cols>
    <col min="1" max="1" width="1" customWidth="1"/>
    <col min="2" max="2" width="21" customWidth="1"/>
    <col min="7" max="7" width="10.81640625" customWidth="1"/>
    <col min="8" max="8" width="1" customWidth="1"/>
    <col min="9" max="9" width="10.81640625" customWidth="1"/>
    <col min="10" max="10" width="1" customWidth="1"/>
    <col min="11" max="11" width="10.81640625" customWidth="1"/>
    <col min="12" max="12" width="1" customWidth="1"/>
    <col min="13" max="13" width="13.1796875" customWidth="1"/>
  </cols>
  <sheetData>
    <row r="1" spans="2:13" ht="6" customHeight="1"/>
    <row r="2" spans="2:13">
      <c r="B2" s="22" t="s">
        <v>0</v>
      </c>
    </row>
    <row r="3" spans="2:13" ht="6" customHeight="1" thickBo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ht="6" customHeight="1"/>
    <row r="6" spans="2:13">
      <c r="B6" s="42" t="s">
        <v>1</v>
      </c>
      <c r="C6" s="8" t="s">
        <v>2</v>
      </c>
    </row>
    <row r="7" spans="2:13">
      <c r="B7" s="43"/>
      <c r="C7" s="44"/>
    </row>
    <row r="8" spans="2:13">
      <c r="B8" s="42" t="s">
        <v>3</v>
      </c>
      <c r="C8" s="8" t="s">
        <v>4</v>
      </c>
    </row>
    <row r="9" spans="2:13">
      <c r="B9" s="42" t="s">
        <v>5</v>
      </c>
      <c r="C9" s="8" t="s">
        <v>6</v>
      </c>
    </row>
    <row r="10" spans="2:13">
      <c r="B10" s="42" t="s">
        <v>7</v>
      </c>
      <c r="C10" s="8" t="s">
        <v>8</v>
      </c>
    </row>
    <row r="11" spans="2:13">
      <c r="C11" s="8"/>
    </row>
    <row r="12" spans="2:13">
      <c r="B12" s="42" t="s">
        <v>9</v>
      </c>
      <c r="C12" s="8" t="s">
        <v>10</v>
      </c>
    </row>
    <row r="13" spans="2:13" ht="15" customHeight="1"/>
    <row r="17" spans="7:13">
      <c r="G17" s="10"/>
      <c r="H17" s="10"/>
      <c r="I17" s="11"/>
      <c r="J17" s="11"/>
      <c r="K17" s="11"/>
      <c r="L17" s="10"/>
      <c r="M17" s="9"/>
    </row>
    <row r="18" spans="7:13">
      <c r="G18" s="10"/>
      <c r="H18" s="10"/>
      <c r="I18" s="11"/>
      <c r="J18" s="11"/>
      <c r="K18" s="11"/>
      <c r="L18" s="10"/>
      <c r="M18" s="9"/>
    </row>
    <row r="19" spans="7:13">
      <c r="G19" s="10"/>
      <c r="H19" s="10"/>
      <c r="I19" s="11"/>
      <c r="J19" s="11"/>
      <c r="K19" s="11"/>
      <c r="L19" s="10"/>
      <c r="M19" s="9"/>
    </row>
    <row r="20" spans="7:13">
      <c r="G20" s="10"/>
      <c r="H20" s="10"/>
      <c r="I20" s="11"/>
      <c r="J20" s="11"/>
      <c r="K20" s="11"/>
      <c r="L20" s="10"/>
      <c r="M20" s="9"/>
    </row>
    <row r="21" spans="7:13">
      <c r="G21" s="10"/>
      <c r="H21" s="10"/>
      <c r="I21" s="11"/>
      <c r="J21" s="11"/>
      <c r="K21" s="11"/>
      <c r="L21" s="10"/>
      <c r="M21" s="9"/>
    </row>
    <row r="22" spans="7:13">
      <c r="G22" s="10"/>
      <c r="H22" s="10"/>
      <c r="I22" s="11"/>
      <c r="J22" s="11"/>
      <c r="K22" s="11"/>
      <c r="L22" s="10"/>
      <c r="M22" s="9"/>
    </row>
    <row r="23" spans="7:13">
      <c r="G23" s="10"/>
      <c r="H23" s="10"/>
      <c r="I23" s="11"/>
      <c r="J23" s="11"/>
      <c r="K23" s="11"/>
      <c r="L23" s="10"/>
      <c r="M23" s="9"/>
    </row>
    <row r="24" spans="7:13">
      <c r="G24" s="10"/>
      <c r="H24" s="10"/>
      <c r="I24" s="11"/>
      <c r="J24" s="11"/>
      <c r="K24" s="11"/>
      <c r="L24" s="10"/>
      <c r="M24" s="9"/>
    </row>
    <row r="25" spans="7:13">
      <c r="G25" s="10"/>
      <c r="H25" s="10"/>
      <c r="I25" s="11"/>
      <c r="J25" s="11"/>
      <c r="K25" s="11"/>
      <c r="L25" s="10"/>
      <c r="M25" s="9"/>
    </row>
    <row r="26" spans="7:13">
      <c r="G26" s="10"/>
      <c r="H26" s="10"/>
      <c r="I26" s="11"/>
      <c r="J26" s="11"/>
      <c r="K26" s="11"/>
      <c r="L26" s="10"/>
      <c r="M26" s="9"/>
    </row>
    <row r="27" spans="7:13">
      <c r="G27" s="10"/>
      <c r="H27" s="10"/>
      <c r="I27" s="11"/>
      <c r="J27" s="11"/>
      <c r="K27" s="11"/>
      <c r="L27" s="10"/>
      <c r="M27" s="9"/>
    </row>
    <row r="28" spans="7:13">
      <c r="G28" s="10"/>
      <c r="H28" s="10"/>
      <c r="I28" s="11"/>
      <c r="J28" s="11"/>
      <c r="K28" s="11"/>
      <c r="L28" s="10"/>
      <c r="M28" s="9"/>
    </row>
    <row r="29" spans="7:13">
      <c r="G29" s="10"/>
      <c r="H29" s="10"/>
      <c r="I29" s="11"/>
      <c r="J29" s="11"/>
      <c r="K29" s="11"/>
      <c r="L29" s="10"/>
      <c r="M29" s="9"/>
    </row>
    <row r="30" spans="7:13">
      <c r="G30" s="10"/>
      <c r="H30" s="10"/>
      <c r="I30" s="11"/>
      <c r="J30" s="11"/>
      <c r="K30" s="11"/>
      <c r="L30" s="10"/>
      <c r="M30" s="9"/>
    </row>
    <row r="31" spans="7:13">
      <c r="G31" s="10"/>
      <c r="H31" s="10"/>
      <c r="I31" s="11"/>
      <c r="J31" s="11"/>
      <c r="K31" s="11"/>
      <c r="L31" s="10"/>
      <c r="M31" s="9"/>
    </row>
    <row r="32" spans="7:13">
      <c r="G32" s="10"/>
      <c r="H32" s="10"/>
      <c r="I32" s="11"/>
      <c r="J32" s="11"/>
      <c r="K32" s="11"/>
      <c r="L32" s="10"/>
      <c r="M32" s="9"/>
    </row>
    <row r="33" spans="7:13">
      <c r="G33" s="10"/>
      <c r="H33" s="10"/>
      <c r="I33" s="11"/>
      <c r="J33" s="11"/>
      <c r="K33" s="11"/>
      <c r="L33" s="10"/>
      <c r="M33" s="9"/>
    </row>
    <row r="34" spans="7:13">
      <c r="G34" s="10"/>
      <c r="H34" s="10"/>
      <c r="I34" s="11"/>
      <c r="J34" s="11"/>
      <c r="K34" s="11"/>
      <c r="L34" s="10"/>
      <c r="M34" s="9"/>
    </row>
    <row r="35" spans="7:13">
      <c r="G35" s="10"/>
      <c r="H35" s="10"/>
      <c r="I35" s="11"/>
      <c r="J35" s="11"/>
      <c r="K35" s="11"/>
      <c r="L35" s="10"/>
      <c r="M35" s="9"/>
    </row>
    <row r="36" spans="7:13">
      <c r="G36" s="10"/>
      <c r="H36" s="10"/>
      <c r="I36" s="11"/>
      <c r="J36" s="11"/>
      <c r="K36" s="11"/>
      <c r="L36" s="10"/>
      <c r="M36" s="9"/>
    </row>
    <row r="37" spans="7:13">
      <c r="G37" s="10"/>
      <c r="H37" s="10"/>
      <c r="I37" s="11"/>
      <c r="J37" s="11"/>
      <c r="K37" s="11"/>
      <c r="L37" s="10"/>
      <c r="M37" s="9"/>
    </row>
    <row r="38" spans="7:13">
      <c r="G38" s="10"/>
      <c r="H38" s="10"/>
      <c r="I38" s="11"/>
      <c r="J38" s="11"/>
      <c r="K38" s="11"/>
      <c r="L38" s="10"/>
      <c r="M38" s="9"/>
    </row>
    <row r="39" spans="7:13">
      <c r="G39" s="10"/>
      <c r="H39" s="10"/>
      <c r="I39" s="11"/>
      <c r="J39" s="11"/>
      <c r="K39" s="11"/>
      <c r="L39" s="10"/>
      <c r="M39" s="9"/>
    </row>
    <row r="41" spans="7:13">
      <c r="I41" s="12"/>
      <c r="K41" s="12"/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&amp;C&amp;"Calibri"&amp;10&amp;K000000 This document has been marked as Non-Confidential&amp;1#_x000D_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82"/>
  <sheetViews>
    <sheetView showGridLines="0" view="pageBreakPreview" topLeftCell="A25" zoomScaleNormal="100" zoomScaleSheetLayoutView="100" workbookViewId="0">
      <selection activeCell="A45" sqref="A45:XFD48"/>
    </sheetView>
  </sheetViews>
  <sheetFormatPr defaultColWidth="9.1796875" defaultRowHeight="14.5"/>
  <cols>
    <col min="1" max="1" width="1" customWidth="1"/>
    <col min="2" max="2" width="23.81640625" customWidth="1"/>
    <col min="4" max="6" width="1" customWidth="1"/>
    <col min="7" max="8" width="8.81640625" style="56" customWidth="1"/>
    <col min="9" max="9" width="1" customWidth="1"/>
    <col min="10" max="11" width="8.81640625" style="56" customWidth="1"/>
    <col min="12" max="12" width="1" customWidth="1"/>
    <col min="13" max="14" width="8.81640625" style="56" customWidth="1"/>
    <col min="15" max="15" width="1" style="56" customWidth="1"/>
    <col min="16" max="17" width="8.81640625" style="56" customWidth="1"/>
  </cols>
  <sheetData>
    <row r="1" spans="2:17" ht="6" customHeight="1"/>
    <row r="2" spans="2:17" ht="26">
      <c r="B2" s="33" t="s">
        <v>11</v>
      </c>
    </row>
    <row r="3" spans="2:17" ht="6" customHeight="1" thickBot="1">
      <c r="B3" s="14"/>
      <c r="C3" s="14"/>
      <c r="G3" s="57"/>
      <c r="H3" s="57"/>
      <c r="I3" s="14"/>
      <c r="J3" s="57"/>
      <c r="K3" s="57"/>
      <c r="L3" s="14"/>
      <c r="M3" s="57"/>
      <c r="N3" s="57"/>
      <c r="O3" s="57"/>
      <c r="P3" s="57"/>
      <c r="Q3" s="57"/>
    </row>
    <row r="4" spans="2:17" ht="6" customHeight="1"/>
    <row r="5" spans="2:17">
      <c r="D5" s="15"/>
      <c r="E5" s="15"/>
      <c r="F5" s="15"/>
      <c r="G5" s="139" t="s">
        <v>12</v>
      </c>
      <c r="H5" s="139"/>
      <c r="I5" s="120"/>
      <c r="J5" s="139" t="s">
        <v>112</v>
      </c>
      <c r="K5" s="139"/>
      <c r="L5" s="15"/>
      <c r="M5" s="140" t="s">
        <v>108</v>
      </c>
      <c r="N5" s="140"/>
      <c r="O5" s="64"/>
      <c r="P5" s="140" t="s">
        <v>113</v>
      </c>
      <c r="Q5" s="140"/>
    </row>
    <row r="6" spans="2:17" ht="6" customHeight="1">
      <c r="D6" s="16"/>
      <c r="E6" s="16"/>
      <c r="F6" s="16"/>
      <c r="G6" s="121"/>
      <c r="H6" s="121"/>
      <c r="I6" s="122"/>
      <c r="J6" s="121"/>
      <c r="K6" s="121"/>
      <c r="L6" s="16"/>
    </row>
    <row r="7" spans="2:17" ht="16.5" customHeight="1">
      <c r="D7" s="16"/>
      <c r="E7" s="16"/>
      <c r="F7" s="16"/>
      <c r="G7" s="121" t="s">
        <v>13</v>
      </c>
      <c r="H7" s="121" t="s">
        <v>14</v>
      </c>
      <c r="I7" s="122"/>
      <c r="J7" s="121" t="s">
        <v>13</v>
      </c>
      <c r="K7" s="121" t="s">
        <v>14</v>
      </c>
      <c r="L7" s="16"/>
      <c r="M7" s="56" t="s">
        <v>13</v>
      </c>
      <c r="N7" s="56" t="s">
        <v>14</v>
      </c>
      <c r="P7" s="56" t="s">
        <v>13</v>
      </c>
      <c r="Q7" s="56" t="s">
        <v>14</v>
      </c>
    </row>
    <row r="8" spans="2:17" ht="5.9" customHeight="1" thickBot="1">
      <c r="D8" s="14"/>
      <c r="E8" s="14"/>
      <c r="F8" s="14"/>
      <c r="G8" s="123"/>
      <c r="H8" s="123"/>
      <c r="I8" s="124"/>
      <c r="J8" s="123"/>
      <c r="K8" s="123"/>
      <c r="L8" s="14"/>
      <c r="M8" s="57"/>
      <c r="N8" s="57"/>
      <c r="O8" s="57"/>
      <c r="P8" s="57"/>
      <c r="Q8" s="57"/>
    </row>
    <row r="9" spans="2:17" ht="6" customHeight="1">
      <c r="G9" s="98"/>
      <c r="H9" s="98"/>
      <c r="I9" s="125"/>
      <c r="J9" s="98"/>
      <c r="K9" s="98"/>
    </row>
    <row r="10" spans="2:17" ht="6" customHeight="1">
      <c r="B10" s="17"/>
      <c r="D10" s="18"/>
      <c r="E10" s="18"/>
      <c r="F10" s="18"/>
      <c r="G10" s="126"/>
      <c r="H10" s="126"/>
      <c r="I10" s="127"/>
      <c r="J10" s="126"/>
      <c r="K10" s="126"/>
      <c r="L10" s="18"/>
      <c r="M10" s="65"/>
      <c r="N10" s="65"/>
      <c r="O10" s="65"/>
      <c r="P10" s="65"/>
      <c r="Q10" s="65"/>
    </row>
    <row r="11" spans="2:17" ht="15.5">
      <c r="B11" s="17" t="s">
        <v>15</v>
      </c>
      <c r="D11" s="18"/>
      <c r="E11" s="18"/>
      <c r="F11" s="18"/>
      <c r="G11" s="126"/>
      <c r="H11" s="126"/>
      <c r="I11" s="127"/>
      <c r="J11" s="126"/>
      <c r="K11" s="126"/>
      <c r="L11" s="18"/>
      <c r="M11" s="65"/>
      <c r="N11" s="65"/>
      <c r="O11" s="65"/>
      <c r="P11" s="65"/>
      <c r="Q11" s="65"/>
    </row>
    <row r="12" spans="2:17" ht="6" customHeight="1">
      <c r="G12" s="98"/>
      <c r="H12" s="98"/>
      <c r="I12" s="125"/>
      <c r="J12" s="98"/>
      <c r="K12" s="98"/>
    </row>
    <row r="13" spans="2:17" ht="15.5">
      <c r="B13" s="40" t="s">
        <v>16</v>
      </c>
      <c r="D13" s="48"/>
      <c r="E13" s="48"/>
      <c r="F13" s="48"/>
      <c r="G13" s="103">
        <v>85</v>
      </c>
      <c r="H13" s="103">
        <v>12807</v>
      </c>
      <c r="I13" s="128"/>
      <c r="J13" s="103">
        <v>86</v>
      </c>
      <c r="K13" s="103">
        <v>13082</v>
      </c>
      <c r="L13" s="48"/>
      <c r="M13" s="103">
        <v>87</v>
      </c>
      <c r="N13" s="103">
        <v>13219</v>
      </c>
      <c r="O13" s="126"/>
      <c r="P13" s="103">
        <v>87</v>
      </c>
      <c r="Q13" s="103">
        <v>13217</v>
      </c>
    </row>
    <row r="14" spans="2:17" ht="15.5">
      <c r="B14" s="40" t="s">
        <v>17</v>
      </c>
      <c r="D14" s="48"/>
      <c r="E14" s="48"/>
      <c r="F14" s="48"/>
      <c r="G14" s="103">
        <v>750</v>
      </c>
      <c r="H14" s="103">
        <v>69513</v>
      </c>
      <c r="I14" s="128"/>
      <c r="J14" s="103">
        <v>750</v>
      </c>
      <c r="K14" s="103">
        <v>69621</v>
      </c>
      <c r="L14" s="48"/>
      <c r="M14" s="103">
        <v>746</v>
      </c>
      <c r="N14" s="103">
        <v>69548</v>
      </c>
      <c r="O14" s="126"/>
      <c r="P14" s="103">
        <v>740</v>
      </c>
      <c r="Q14" s="103">
        <v>69248</v>
      </c>
    </row>
    <row r="15" spans="2:17" ht="15.5">
      <c r="B15" s="40" t="s">
        <v>18</v>
      </c>
      <c r="D15" s="48"/>
      <c r="E15" s="48"/>
      <c r="F15" s="48"/>
      <c r="G15" s="103">
        <v>17</v>
      </c>
      <c r="H15" s="103">
        <v>2985</v>
      </c>
      <c r="I15" s="128"/>
      <c r="J15" s="103">
        <v>18</v>
      </c>
      <c r="K15" s="103">
        <v>3079</v>
      </c>
      <c r="L15" s="48"/>
      <c r="M15" s="103">
        <v>18</v>
      </c>
      <c r="N15" s="103">
        <v>3079</v>
      </c>
      <c r="O15" s="126"/>
      <c r="P15" s="103">
        <v>18</v>
      </c>
      <c r="Q15" s="103">
        <v>3079</v>
      </c>
    </row>
    <row r="16" spans="2:17" ht="15.5">
      <c r="B16" s="40" t="s">
        <v>19</v>
      </c>
      <c r="D16" s="48"/>
      <c r="E16" s="48"/>
      <c r="F16" s="48"/>
      <c r="G16" s="103">
        <v>1</v>
      </c>
      <c r="H16" s="103">
        <v>138</v>
      </c>
      <c r="I16" s="128"/>
      <c r="J16" s="103">
        <v>1</v>
      </c>
      <c r="K16" s="103">
        <v>138</v>
      </c>
      <c r="L16" s="48"/>
      <c r="M16" s="103">
        <v>1</v>
      </c>
      <c r="N16" s="103">
        <v>138</v>
      </c>
      <c r="O16" s="126"/>
      <c r="P16" s="103">
        <v>1</v>
      </c>
      <c r="Q16" s="103">
        <v>138</v>
      </c>
    </row>
    <row r="17" spans="2:17" ht="1.5" customHeight="1">
      <c r="D17" s="49"/>
      <c r="E17" s="49"/>
      <c r="F17" s="49"/>
      <c r="G17" s="104"/>
      <c r="H17" s="104"/>
      <c r="I17" s="129"/>
      <c r="J17" s="104"/>
      <c r="K17" s="104"/>
      <c r="L17" s="49"/>
      <c r="M17" s="104"/>
      <c r="N17" s="104"/>
      <c r="O17" s="130"/>
      <c r="P17" s="96"/>
      <c r="Q17" s="104"/>
    </row>
    <row r="18" spans="2:17" ht="1.5" customHeight="1">
      <c r="D18" s="18"/>
      <c r="E18" s="18"/>
      <c r="F18" s="18"/>
      <c r="G18" s="103"/>
      <c r="H18" s="103"/>
      <c r="I18" s="127"/>
      <c r="J18" s="103"/>
      <c r="K18" s="103"/>
      <c r="L18" s="18"/>
      <c r="M18" s="103"/>
      <c r="N18" s="103"/>
      <c r="O18" s="126"/>
      <c r="P18" s="103"/>
      <c r="Q18" s="103"/>
    </row>
    <row r="19" spans="2:17" ht="15" customHeight="1">
      <c r="B19" s="17" t="s">
        <v>20</v>
      </c>
      <c r="D19" s="50"/>
      <c r="E19" s="50"/>
      <c r="F19" s="50"/>
      <c r="G19" s="105">
        <f>SUM(G13:G16)</f>
        <v>853</v>
      </c>
      <c r="H19" s="105">
        <f>SUM(H13:H16)</f>
        <v>85443</v>
      </c>
      <c r="I19" s="131"/>
      <c r="J19" s="105">
        <f>SUM(J13:J16)</f>
        <v>855</v>
      </c>
      <c r="K19" s="105">
        <f>SUM(K13:K16)</f>
        <v>85920</v>
      </c>
      <c r="L19" s="50"/>
      <c r="M19" s="105">
        <f>SUM(M13:M16)</f>
        <v>852</v>
      </c>
      <c r="N19" s="105">
        <f>SUM(N13:N16)</f>
        <v>85984</v>
      </c>
      <c r="O19" s="132"/>
      <c r="P19" s="105">
        <f>SUM(P13:P16)</f>
        <v>846</v>
      </c>
      <c r="Q19" s="105">
        <f>SUM(Q13:Q16)</f>
        <v>85682</v>
      </c>
    </row>
    <row r="20" spans="2:17" ht="15" customHeight="1">
      <c r="B20" s="40" t="s">
        <v>21</v>
      </c>
      <c r="D20" s="48"/>
      <c r="E20" s="48"/>
      <c r="F20" s="48"/>
      <c r="G20" s="103">
        <v>59</v>
      </c>
      <c r="H20" s="103">
        <v>10506</v>
      </c>
      <c r="I20" s="128"/>
      <c r="J20" s="103">
        <v>59</v>
      </c>
      <c r="K20" s="103">
        <v>10506</v>
      </c>
      <c r="L20" s="48"/>
      <c r="M20" s="103">
        <v>62</v>
      </c>
      <c r="N20" s="103">
        <v>10965</v>
      </c>
      <c r="O20" s="126"/>
      <c r="P20" s="103">
        <v>63</v>
      </c>
      <c r="Q20" s="103">
        <v>11175</v>
      </c>
    </row>
    <row r="21" spans="2:17" ht="15" customHeight="1">
      <c r="B21" s="40" t="s">
        <v>22</v>
      </c>
      <c r="D21" s="48"/>
      <c r="E21" s="48"/>
      <c r="F21" s="48"/>
      <c r="G21" s="103">
        <v>11</v>
      </c>
      <c r="H21" s="103">
        <v>3187</v>
      </c>
      <c r="I21" s="128"/>
      <c r="J21" s="103">
        <v>11</v>
      </c>
      <c r="K21" s="103">
        <v>3187</v>
      </c>
      <c r="L21" s="48"/>
      <c r="M21" s="103">
        <v>11</v>
      </c>
      <c r="N21" s="103">
        <v>3187</v>
      </c>
      <c r="O21" s="126"/>
      <c r="P21" s="103">
        <v>11</v>
      </c>
      <c r="Q21" s="103">
        <v>3187</v>
      </c>
    </row>
    <row r="22" spans="2:17" ht="1.5" customHeight="1">
      <c r="D22" s="49"/>
      <c r="E22" s="49"/>
      <c r="F22" s="49"/>
      <c r="G22" s="104"/>
      <c r="H22" s="104"/>
      <c r="I22" s="129"/>
      <c r="J22" s="104"/>
      <c r="K22" s="104"/>
      <c r="L22" s="49"/>
      <c r="M22" s="104"/>
      <c r="N22" s="104"/>
      <c r="O22" s="130"/>
      <c r="P22" s="104"/>
      <c r="Q22" s="104"/>
    </row>
    <row r="23" spans="2:17" ht="1.5" customHeight="1">
      <c r="D23" s="18"/>
      <c r="E23" s="18"/>
      <c r="F23" s="18"/>
      <c r="G23" s="103"/>
      <c r="H23" s="103"/>
      <c r="I23" s="127"/>
      <c r="J23" s="103"/>
      <c r="K23" s="103"/>
      <c r="L23" s="18"/>
      <c r="M23" s="103"/>
      <c r="N23" s="103"/>
      <c r="O23" s="126"/>
      <c r="P23" s="103"/>
      <c r="Q23" s="103"/>
    </row>
    <row r="24" spans="2:17" ht="15" customHeight="1">
      <c r="B24" s="17" t="s">
        <v>23</v>
      </c>
      <c r="D24" s="48">
        <v>0</v>
      </c>
      <c r="E24" s="48"/>
      <c r="F24" s="48"/>
      <c r="G24" s="105">
        <f>SUM(G19:G21)</f>
        <v>923</v>
      </c>
      <c r="H24" s="105">
        <f>SUM(H19:H21)</f>
        <v>99136</v>
      </c>
      <c r="I24" s="128"/>
      <c r="J24" s="105">
        <f>SUM(J19:J21)</f>
        <v>925</v>
      </c>
      <c r="K24" s="105">
        <f>SUM(K19:K21)</f>
        <v>99613</v>
      </c>
      <c r="L24" s="48"/>
      <c r="M24" s="105">
        <f>SUM(M19:M21)</f>
        <v>925</v>
      </c>
      <c r="N24" s="105">
        <f t="shared" ref="N24" si="0">SUM(N19:N21)</f>
        <v>100136</v>
      </c>
      <c r="O24" s="126"/>
      <c r="P24" s="105">
        <f>SUM(P19:P21)</f>
        <v>920</v>
      </c>
      <c r="Q24" s="105">
        <f>SUM(Q19:Q21)</f>
        <v>100044</v>
      </c>
    </row>
    <row r="25" spans="2:17" ht="15" customHeight="1">
      <c r="G25" s="66"/>
      <c r="H25" s="66"/>
      <c r="I25" s="125"/>
      <c r="J25" s="66"/>
      <c r="K25" s="66"/>
      <c r="M25" s="66"/>
      <c r="N25" s="66"/>
      <c r="O25" s="98"/>
      <c r="P25" s="66"/>
      <c r="Q25" s="66"/>
    </row>
    <row r="26" spans="2:17" ht="16.5" customHeight="1">
      <c r="D26" s="16"/>
      <c r="E26" s="16"/>
      <c r="F26" s="16"/>
      <c r="G26" s="103" t="s">
        <v>24</v>
      </c>
      <c r="H26" s="66"/>
      <c r="I26" s="133"/>
      <c r="J26" s="103"/>
      <c r="K26" s="66"/>
      <c r="L26" s="16"/>
      <c r="M26" s="103" t="s">
        <v>24</v>
      </c>
      <c r="N26" s="66"/>
      <c r="O26" s="98"/>
      <c r="P26" s="103"/>
      <c r="Q26" s="66"/>
    </row>
    <row r="27" spans="2:17" ht="6" customHeight="1" thickBot="1">
      <c r="D27" s="19"/>
      <c r="E27" s="19"/>
      <c r="F27" s="19"/>
      <c r="G27" s="106"/>
      <c r="H27" s="99"/>
      <c r="I27" s="134"/>
      <c r="J27" s="106"/>
      <c r="K27" s="99"/>
      <c r="L27" s="19"/>
      <c r="M27" s="106"/>
      <c r="N27" s="99"/>
      <c r="O27" s="123"/>
      <c r="P27" s="99"/>
      <c r="Q27" s="99"/>
    </row>
    <row r="28" spans="2:17" ht="15.5">
      <c r="B28" s="17" t="s">
        <v>25</v>
      </c>
      <c r="D28" s="48"/>
      <c r="E28" s="48"/>
      <c r="F28" s="48"/>
      <c r="G28" s="103"/>
      <c r="H28" s="66"/>
      <c r="I28" s="128"/>
      <c r="J28" s="103"/>
      <c r="K28" s="66"/>
      <c r="L28" s="48"/>
      <c r="M28" s="103"/>
      <c r="N28" s="66"/>
      <c r="O28" s="126"/>
      <c r="P28" s="66"/>
      <c r="Q28" s="66"/>
    </row>
    <row r="29" spans="2:17" ht="6" customHeight="1">
      <c r="D29" s="16"/>
      <c r="E29" s="16"/>
      <c r="F29" s="16"/>
      <c r="G29" s="103"/>
      <c r="H29" s="66"/>
      <c r="I29" s="133"/>
      <c r="J29" s="103"/>
      <c r="K29" s="66"/>
      <c r="L29" s="16"/>
      <c r="M29" s="103"/>
      <c r="N29" s="66"/>
      <c r="O29" s="98"/>
      <c r="P29" s="66"/>
      <c r="Q29" s="66"/>
    </row>
    <row r="30" spans="2:17" ht="15.5">
      <c r="B30" s="40" t="s">
        <v>26</v>
      </c>
      <c r="D30" s="48"/>
      <c r="E30" s="48"/>
      <c r="F30" s="48"/>
      <c r="G30" s="103">
        <v>171</v>
      </c>
      <c r="H30" s="66"/>
      <c r="I30" s="128"/>
      <c r="J30" s="103">
        <v>116</v>
      </c>
      <c r="K30" s="66"/>
      <c r="L30" s="48"/>
      <c r="M30" s="103">
        <v>115</v>
      </c>
      <c r="N30" s="66"/>
      <c r="O30" s="126"/>
      <c r="P30" s="103">
        <v>110</v>
      </c>
      <c r="Q30" s="66"/>
    </row>
    <row r="31" spans="2:17" ht="15.5">
      <c r="B31" s="40" t="s">
        <v>27</v>
      </c>
      <c r="D31" s="48"/>
      <c r="E31" s="48"/>
      <c r="F31" s="48"/>
      <c r="G31" s="103">
        <v>148</v>
      </c>
      <c r="H31" s="66"/>
      <c r="I31" s="128"/>
      <c r="J31" s="103">
        <v>101</v>
      </c>
      <c r="K31" s="66"/>
      <c r="L31" s="48"/>
      <c r="M31" s="103">
        <v>98</v>
      </c>
      <c r="N31" s="66"/>
      <c r="O31" s="126"/>
      <c r="P31" s="103">
        <v>91</v>
      </c>
      <c r="Q31" s="66"/>
    </row>
    <row r="32" spans="2:17" ht="15.5">
      <c r="B32" s="40" t="s">
        <v>28</v>
      </c>
      <c r="D32" s="48"/>
      <c r="E32" s="48"/>
      <c r="F32" s="48"/>
      <c r="G32" s="103">
        <v>61</v>
      </c>
      <c r="H32" s="66"/>
      <c r="I32" s="128"/>
      <c r="J32" s="103">
        <v>34</v>
      </c>
      <c r="K32" s="66"/>
      <c r="L32" s="48"/>
      <c r="M32" s="103">
        <v>34</v>
      </c>
      <c r="N32" s="66"/>
      <c r="O32" s="126"/>
      <c r="P32" s="103">
        <v>31</v>
      </c>
      <c r="Q32" s="66"/>
    </row>
    <row r="33" spans="2:17" ht="15.5">
      <c r="B33" s="40" t="s">
        <v>29</v>
      </c>
      <c r="D33" s="48"/>
      <c r="E33" s="48"/>
      <c r="F33" s="48"/>
      <c r="G33" s="103">
        <v>12</v>
      </c>
      <c r="H33" s="66"/>
      <c r="I33" s="128"/>
      <c r="J33" s="103">
        <v>12</v>
      </c>
      <c r="K33" s="66"/>
      <c r="L33" s="48"/>
      <c r="M33" s="103">
        <v>12</v>
      </c>
      <c r="N33" s="66"/>
      <c r="O33" s="126"/>
      <c r="P33" s="103">
        <v>12</v>
      </c>
      <c r="Q33" s="66"/>
    </row>
    <row r="34" spans="2:17" ht="15.5">
      <c r="B34" s="40" t="s">
        <v>30</v>
      </c>
      <c r="D34" s="48"/>
      <c r="E34" s="48"/>
      <c r="F34" s="48"/>
      <c r="G34" s="103">
        <v>21</v>
      </c>
      <c r="H34" s="66"/>
      <c r="I34" s="128"/>
      <c r="J34" s="103">
        <v>21</v>
      </c>
      <c r="K34" s="66"/>
      <c r="L34" s="48"/>
      <c r="M34" s="103">
        <v>21</v>
      </c>
      <c r="N34" s="66"/>
      <c r="O34" s="126"/>
      <c r="P34" s="103">
        <v>21</v>
      </c>
      <c r="Q34" s="66"/>
    </row>
    <row r="35" spans="2:17" ht="15.5">
      <c r="B35" s="40" t="s">
        <v>31</v>
      </c>
      <c r="D35" s="48"/>
      <c r="E35" s="48"/>
      <c r="F35" s="48"/>
      <c r="G35" s="103">
        <v>21</v>
      </c>
      <c r="H35" s="66"/>
      <c r="I35" s="128"/>
      <c r="J35" s="103">
        <v>16</v>
      </c>
      <c r="K35" s="66"/>
      <c r="L35" s="48"/>
      <c r="M35" s="103">
        <v>16</v>
      </c>
      <c r="N35" s="66"/>
      <c r="O35" s="126"/>
      <c r="P35" s="103">
        <v>15</v>
      </c>
      <c r="Q35" s="66"/>
    </row>
    <row r="36" spans="2:17" ht="15.5">
      <c r="B36" s="40" t="s">
        <v>32</v>
      </c>
      <c r="C36" s="8"/>
      <c r="D36" s="48"/>
      <c r="E36" s="48"/>
      <c r="F36" s="48"/>
      <c r="G36" s="103">
        <v>327</v>
      </c>
      <c r="H36" s="66"/>
      <c r="I36" s="128"/>
      <c r="J36" s="103">
        <v>458</v>
      </c>
      <c r="K36" s="66"/>
      <c r="L36" s="48"/>
      <c r="M36" s="103">
        <v>460</v>
      </c>
      <c r="N36" s="66"/>
      <c r="O36" s="126"/>
      <c r="P36" s="103">
        <v>467</v>
      </c>
      <c r="Q36" s="66"/>
    </row>
    <row r="37" spans="2:17" ht="15.5">
      <c r="B37" s="40" t="s">
        <v>33</v>
      </c>
      <c r="C37" s="8"/>
      <c r="D37" s="48"/>
      <c r="E37" s="48"/>
      <c r="F37" s="48"/>
      <c r="G37" s="103">
        <v>60</v>
      </c>
      <c r="H37" s="66"/>
      <c r="I37" s="128"/>
      <c r="J37" s="103">
        <v>60</v>
      </c>
      <c r="K37" s="66"/>
      <c r="L37" s="48"/>
      <c r="M37" s="103">
        <v>60</v>
      </c>
      <c r="N37" s="66"/>
      <c r="O37" s="126"/>
      <c r="P37" s="103">
        <v>60</v>
      </c>
      <c r="Q37" s="66"/>
    </row>
    <row r="38" spans="2:17" ht="1.5" customHeight="1">
      <c r="D38" s="51"/>
      <c r="E38" s="51"/>
      <c r="F38" s="51"/>
      <c r="G38" s="104"/>
      <c r="H38" s="96"/>
      <c r="I38" s="135"/>
      <c r="J38" s="104"/>
      <c r="K38" s="96"/>
      <c r="L38" s="51"/>
      <c r="M38" s="104"/>
      <c r="N38" s="96"/>
      <c r="O38" s="130"/>
      <c r="P38" s="96"/>
      <c r="Q38" s="96"/>
    </row>
    <row r="39" spans="2:17" ht="1" customHeight="1">
      <c r="D39" s="48"/>
      <c r="E39" s="48"/>
      <c r="F39" s="48"/>
      <c r="G39" s="103"/>
      <c r="H39" s="66"/>
      <c r="I39" s="128"/>
      <c r="J39" s="103"/>
      <c r="K39" s="66"/>
      <c r="L39" s="48"/>
      <c r="M39" s="103"/>
      <c r="N39" s="66"/>
      <c r="O39" s="126"/>
      <c r="P39" s="66"/>
      <c r="Q39" s="66"/>
    </row>
    <row r="40" spans="2:17" ht="15" customHeight="1">
      <c r="B40" s="17" t="s">
        <v>34</v>
      </c>
      <c r="D40" s="50">
        <v>0</v>
      </c>
      <c r="E40" s="50"/>
      <c r="F40" s="50"/>
      <c r="G40" s="105">
        <f>SUM(G30:G37)</f>
        <v>821</v>
      </c>
      <c r="H40" s="97"/>
      <c r="I40" s="131"/>
      <c r="J40" s="105">
        <f>SUM(J30:J37)</f>
        <v>818</v>
      </c>
      <c r="K40" s="97"/>
      <c r="L40" s="50"/>
      <c r="M40" s="105">
        <f>SUM(M30:M37)</f>
        <v>816</v>
      </c>
      <c r="N40" s="97"/>
      <c r="O40" s="132"/>
      <c r="P40" s="105">
        <f>SUM(P30:P37)</f>
        <v>807</v>
      </c>
      <c r="Q40" s="97"/>
    </row>
    <row r="41" spans="2:17" ht="15" customHeight="1">
      <c r="B41" s="17"/>
      <c r="D41" s="48"/>
      <c r="E41" s="48"/>
      <c r="F41" s="48"/>
      <c r="G41" s="63"/>
      <c r="H41" s="63"/>
      <c r="I41" s="48"/>
      <c r="J41" s="63"/>
      <c r="K41" s="63"/>
      <c r="L41" s="48"/>
      <c r="M41" s="63"/>
      <c r="N41" s="63"/>
      <c r="O41" s="65"/>
      <c r="P41" s="63"/>
      <c r="Q41" s="63"/>
    </row>
    <row r="42" spans="2:17" ht="15" customHeight="1">
      <c r="B42" s="41" t="s">
        <v>103</v>
      </c>
      <c r="D42" s="16"/>
      <c r="E42" s="16"/>
      <c r="F42" s="16"/>
      <c r="G42" s="63"/>
      <c r="H42" s="63"/>
      <c r="I42" s="16"/>
      <c r="J42" s="63"/>
      <c r="K42" s="63"/>
      <c r="L42" s="16"/>
      <c r="M42" s="63"/>
      <c r="N42" s="63"/>
      <c r="P42" s="63"/>
      <c r="Q42" s="63"/>
    </row>
    <row r="43" spans="2:17">
      <c r="B43" s="46" t="s">
        <v>35</v>
      </c>
    </row>
    <row r="44" spans="2:17">
      <c r="B44" s="41"/>
    </row>
    <row r="47" spans="2:17" ht="15.5">
      <c r="B47" s="40"/>
      <c r="D47" s="10"/>
      <c r="E47" s="10"/>
      <c r="F47" s="10"/>
      <c r="G47" s="67"/>
      <c r="H47" s="67"/>
      <c r="I47" s="10"/>
      <c r="J47" s="67"/>
      <c r="K47" s="67"/>
      <c r="L47" s="10"/>
      <c r="M47" s="67"/>
      <c r="N47" s="67"/>
      <c r="O47" s="136"/>
      <c r="P47" s="67"/>
      <c r="Q47" s="67"/>
    </row>
    <row r="48" spans="2:17" ht="15.5">
      <c r="B48" s="40"/>
      <c r="D48" s="10"/>
      <c r="E48" s="10"/>
      <c r="F48" s="10"/>
      <c r="G48" s="67"/>
      <c r="H48" s="67"/>
      <c r="I48" s="10"/>
      <c r="J48" s="67"/>
      <c r="K48" s="67"/>
      <c r="L48" s="10"/>
      <c r="M48" s="67"/>
      <c r="N48" s="67"/>
      <c r="O48" s="136"/>
      <c r="P48" s="67"/>
      <c r="Q48" s="67"/>
    </row>
    <row r="49" spans="2:17" ht="15.5">
      <c r="B49" s="40"/>
      <c r="D49" s="10"/>
      <c r="E49" s="10"/>
      <c r="F49" s="10"/>
      <c r="G49" s="67"/>
      <c r="H49" s="67"/>
      <c r="I49" s="10"/>
      <c r="J49" s="67"/>
      <c r="K49" s="67"/>
      <c r="L49" s="10"/>
      <c r="M49" s="67"/>
      <c r="N49" s="67"/>
      <c r="O49" s="136"/>
      <c r="P49" s="67"/>
      <c r="Q49" s="67"/>
    </row>
    <row r="50" spans="2:17" ht="15.5">
      <c r="B50" s="40"/>
      <c r="D50" s="10"/>
      <c r="E50" s="10"/>
      <c r="F50" s="10"/>
      <c r="G50" s="67"/>
      <c r="H50" s="67"/>
      <c r="I50" s="10"/>
      <c r="J50" s="67"/>
      <c r="K50" s="67"/>
      <c r="L50" s="10"/>
      <c r="M50" s="67"/>
      <c r="N50" s="67"/>
      <c r="O50" s="136"/>
      <c r="P50" s="67"/>
      <c r="Q50" s="67"/>
    </row>
    <row r="51" spans="2:17" ht="15.5">
      <c r="B51" s="40"/>
      <c r="D51" s="10"/>
      <c r="E51" s="10"/>
      <c r="F51" s="10"/>
      <c r="G51" s="67"/>
      <c r="H51" s="67"/>
      <c r="I51" s="10"/>
      <c r="J51" s="67"/>
      <c r="K51" s="67"/>
      <c r="L51" s="10"/>
      <c r="M51" s="67"/>
      <c r="N51" s="67"/>
      <c r="O51" s="136"/>
      <c r="P51" s="67"/>
      <c r="Q51" s="67"/>
    </row>
    <row r="52" spans="2:17" ht="15.5">
      <c r="B52" s="40"/>
      <c r="D52" s="10"/>
      <c r="E52" s="10"/>
      <c r="F52" s="10"/>
      <c r="G52" s="67"/>
      <c r="H52" s="67"/>
      <c r="I52" s="10"/>
      <c r="J52" s="67"/>
      <c r="K52" s="67"/>
      <c r="L52" s="10"/>
      <c r="M52" s="67"/>
      <c r="N52" s="67"/>
      <c r="O52" s="136"/>
      <c r="P52" s="67"/>
      <c r="Q52" s="67"/>
    </row>
    <row r="53" spans="2:17" ht="15.5">
      <c r="B53" s="40"/>
      <c r="D53" s="10"/>
      <c r="E53" s="10"/>
      <c r="F53" s="10"/>
      <c r="G53" s="67"/>
      <c r="H53" s="67"/>
      <c r="I53" s="10"/>
      <c r="J53" s="67"/>
      <c r="K53" s="67"/>
      <c r="L53" s="10"/>
      <c r="M53" s="67"/>
      <c r="N53" s="67"/>
      <c r="O53" s="136"/>
      <c r="P53" s="67"/>
      <c r="Q53" s="67"/>
    </row>
    <row r="54" spans="2:17" ht="15.5">
      <c r="B54" s="40"/>
      <c r="D54" s="10"/>
      <c r="E54" s="10"/>
      <c r="F54" s="10"/>
      <c r="G54" s="67"/>
      <c r="H54" s="67"/>
      <c r="I54" s="10"/>
      <c r="J54" s="67"/>
      <c r="K54" s="67"/>
      <c r="L54" s="10"/>
      <c r="M54" s="67"/>
      <c r="N54" s="67"/>
      <c r="O54" s="136"/>
      <c r="P54" s="67"/>
      <c r="Q54" s="67"/>
    </row>
    <row r="55" spans="2:17" ht="15.5">
      <c r="B55" s="40"/>
      <c r="D55" s="10"/>
      <c r="E55" s="10"/>
      <c r="F55" s="10"/>
      <c r="G55" s="67"/>
      <c r="H55" s="67"/>
      <c r="I55" s="10"/>
      <c r="J55" s="67"/>
      <c r="K55" s="67"/>
      <c r="L55" s="10"/>
      <c r="M55" s="67"/>
      <c r="N55" s="67"/>
      <c r="O55" s="136"/>
      <c r="P55" s="67"/>
      <c r="Q55" s="67"/>
    </row>
    <row r="56" spans="2:17" ht="15.5">
      <c r="B56" s="40"/>
      <c r="D56" s="10"/>
      <c r="E56" s="10"/>
      <c r="F56" s="10"/>
      <c r="G56" s="67"/>
      <c r="H56" s="67"/>
      <c r="I56" s="10"/>
      <c r="J56" s="67"/>
      <c r="K56" s="67"/>
      <c r="L56" s="10"/>
      <c r="M56" s="67"/>
      <c r="N56" s="67"/>
      <c r="O56" s="136"/>
      <c r="P56" s="67"/>
      <c r="Q56" s="67"/>
    </row>
    <row r="57" spans="2:17" ht="15.5">
      <c r="B57" s="40"/>
      <c r="D57" s="10"/>
      <c r="E57" s="10"/>
      <c r="F57" s="10"/>
      <c r="G57" s="67"/>
      <c r="H57" s="67"/>
      <c r="I57" s="10"/>
      <c r="J57" s="67"/>
      <c r="K57" s="67"/>
      <c r="L57" s="10"/>
      <c r="M57" s="67"/>
      <c r="N57" s="67"/>
      <c r="O57" s="136"/>
      <c r="P57" s="67"/>
      <c r="Q57" s="67"/>
    </row>
    <row r="58" spans="2:17" ht="15.5">
      <c r="B58" s="40"/>
      <c r="D58" s="10"/>
      <c r="E58" s="10"/>
      <c r="F58" s="10"/>
      <c r="G58" s="67"/>
      <c r="H58" s="67"/>
      <c r="I58" s="10"/>
      <c r="J58" s="67"/>
      <c r="K58" s="67"/>
      <c r="L58" s="10"/>
      <c r="M58" s="67"/>
      <c r="N58" s="67"/>
      <c r="O58" s="136"/>
      <c r="P58" s="67"/>
      <c r="Q58" s="67"/>
    </row>
    <row r="59" spans="2:17" ht="15.5">
      <c r="B59" s="40"/>
      <c r="D59" s="10"/>
      <c r="E59" s="10"/>
      <c r="F59" s="10"/>
      <c r="G59" s="67"/>
      <c r="H59" s="67"/>
      <c r="I59" s="10"/>
      <c r="J59" s="67"/>
      <c r="K59" s="67"/>
      <c r="L59" s="10"/>
      <c r="M59" s="67"/>
      <c r="N59" s="67"/>
      <c r="O59" s="136"/>
      <c r="P59" s="67"/>
      <c r="Q59" s="67"/>
    </row>
    <row r="60" spans="2:17" ht="15.5">
      <c r="B60" s="40"/>
      <c r="D60" s="10"/>
      <c r="E60" s="10"/>
      <c r="F60" s="10"/>
      <c r="G60" s="67"/>
      <c r="H60" s="67"/>
      <c r="I60" s="10"/>
      <c r="J60" s="67"/>
      <c r="K60" s="67"/>
      <c r="L60" s="10"/>
      <c r="M60" s="67"/>
      <c r="N60" s="67"/>
      <c r="O60" s="136"/>
      <c r="P60" s="67"/>
      <c r="Q60" s="67"/>
    </row>
    <row r="61" spans="2:17" ht="15.5">
      <c r="B61" s="40"/>
      <c r="D61" s="10"/>
      <c r="E61" s="10"/>
      <c r="F61" s="10"/>
      <c r="G61" s="67"/>
      <c r="H61" s="67"/>
      <c r="I61" s="10"/>
      <c r="J61" s="67"/>
      <c r="K61" s="67"/>
      <c r="L61" s="10"/>
      <c r="M61" s="67"/>
      <c r="N61" s="67"/>
      <c r="O61" s="136"/>
      <c r="P61" s="67"/>
      <c r="Q61" s="67"/>
    </row>
    <row r="62" spans="2:17" ht="15.5">
      <c r="B62" s="40"/>
      <c r="D62" s="10"/>
      <c r="E62" s="10"/>
      <c r="F62" s="10"/>
      <c r="G62" s="67"/>
      <c r="H62" s="67"/>
      <c r="I62" s="10"/>
      <c r="J62" s="67"/>
      <c r="K62" s="67"/>
      <c r="L62" s="10"/>
      <c r="M62" s="67"/>
      <c r="N62" s="67"/>
      <c r="O62" s="136"/>
      <c r="P62" s="67"/>
      <c r="Q62" s="67"/>
    </row>
    <row r="63" spans="2:17" ht="15.5">
      <c r="B63" s="40"/>
      <c r="D63" s="10"/>
      <c r="E63" s="10"/>
      <c r="F63" s="10"/>
      <c r="G63" s="67"/>
      <c r="H63" s="67"/>
      <c r="I63" s="10"/>
      <c r="J63" s="67"/>
      <c r="K63" s="67"/>
      <c r="L63" s="10"/>
      <c r="M63" s="67"/>
      <c r="N63" s="67"/>
      <c r="O63" s="136"/>
      <c r="P63" s="67"/>
      <c r="Q63" s="67"/>
    </row>
    <row r="64" spans="2:17" ht="15.5">
      <c r="B64" s="40"/>
      <c r="D64" s="10"/>
      <c r="E64" s="10"/>
      <c r="F64" s="10"/>
      <c r="G64" s="67"/>
      <c r="H64" s="67"/>
      <c r="I64" s="10"/>
      <c r="J64" s="67"/>
      <c r="K64" s="67"/>
      <c r="L64" s="10"/>
      <c r="M64" s="67"/>
      <c r="N64" s="67"/>
      <c r="O64" s="136"/>
      <c r="P64" s="67"/>
      <c r="Q64" s="67"/>
    </row>
    <row r="65" spans="2:17" ht="15.5">
      <c r="B65" s="40"/>
      <c r="D65" s="10"/>
      <c r="E65" s="10"/>
      <c r="F65" s="10"/>
      <c r="G65" s="67"/>
      <c r="H65" s="67"/>
      <c r="I65" s="10"/>
      <c r="J65" s="67"/>
      <c r="K65" s="67"/>
      <c r="L65" s="10"/>
      <c r="M65" s="67"/>
      <c r="N65" s="67"/>
      <c r="O65" s="136"/>
      <c r="P65" s="67"/>
      <c r="Q65" s="67"/>
    </row>
    <row r="66" spans="2:17" ht="15.5">
      <c r="B66" s="40"/>
      <c r="D66" s="10"/>
      <c r="E66" s="10"/>
      <c r="F66" s="10"/>
      <c r="G66" s="67"/>
      <c r="H66" s="67"/>
      <c r="I66" s="10"/>
      <c r="J66" s="67"/>
      <c r="K66" s="67"/>
      <c r="L66" s="10"/>
      <c r="M66" s="67"/>
      <c r="N66" s="67"/>
      <c r="O66" s="136"/>
      <c r="P66" s="67"/>
      <c r="Q66" s="67"/>
    </row>
    <row r="67" spans="2:17" ht="15.5">
      <c r="B67" s="40"/>
      <c r="D67" s="10"/>
      <c r="E67" s="10"/>
      <c r="F67" s="10"/>
      <c r="G67" s="67"/>
      <c r="H67" s="67"/>
      <c r="I67" s="10"/>
      <c r="J67" s="67"/>
      <c r="K67" s="67"/>
      <c r="L67" s="10"/>
      <c r="M67" s="67"/>
      <c r="N67" s="67"/>
      <c r="O67" s="136"/>
      <c r="P67" s="67"/>
      <c r="Q67" s="67"/>
    </row>
    <row r="68" spans="2:17" ht="15.5">
      <c r="B68" s="40"/>
      <c r="D68" s="10"/>
      <c r="E68" s="10"/>
      <c r="F68" s="10"/>
      <c r="G68" s="67"/>
      <c r="H68" s="67"/>
      <c r="I68" s="10"/>
      <c r="J68" s="67"/>
      <c r="K68" s="67"/>
      <c r="L68" s="10"/>
      <c r="M68" s="67"/>
      <c r="N68" s="67"/>
      <c r="O68" s="136"/>
      <c r="P68" s="67"/>
      <c r="Q68" s="67"/>
    </row>
    <row r="69" spans="2:17" ht="15.5">
      <c r="B69" s="40"/>
      <c r="D69" s="10"/>
      <c r="E69" s="10"/>
      <c r="F69" s="10"/>
      <c r="G69" s="67"/>
      <c r="H69" s="67"/>
      <c r="I69" s="10"/>
      <c r="J69" s="67"/>
      <c r="K69" s="67"/>
      <c r="L69" s="10"/>
      <c r="M69" s="67"/>
      <c r="N69" s="67"/>
      <c r="O69" s="136"/>
      <c r="P69" s="67"/>
      <c r="Q69" s="67"/>
    </row>
    <row r="70" spans="2:17" ht="15.5">
      <c r="B70" s="40"/>
      <c r="D70" s="10"/>
      <c r="E70" s="10"/>
      <c r="F70" s="10"/>
      <c r="G70" s="67"/>
      <c r="H70" s="67"/>
      <c r="I70" s="10"/>
      <c r="J70" s="67"/>
      <c r="K70" s="67"/>
      <c r="L70" s="10"/>
      <c r="M70" s="67"/>
      <c r="N70" s="67"/>
      <c r="O70" s="136"/>
      <c r="P70" s="67"/>
      <c r="Q70" s="67"/>
    </row>
    <row r="71" spans="2:17" ht="15.5">
      <c r="B71" s="40"/>
      <c r="D71" s="10"/>
      <c r="E71" s="10"/>
      <c r="F71" s="10"/>
      <c r="G71" s="67"/>
      <c r="H71" s="67"/>
      <c r="I71" s="10"/>
      <c r="J71" s="67"/>
      <c r="K71" s="67"/>
      <c r="L71" s="10"/>
      <c r="M71" s="67"/>
      <c r="N71" s="67"/>
      <c r="O71" s="136"/>
      <c r="P71" s="67"/>
      <c r="Q71" s="67"/>
    </row>
    <row r="72" spans="2:17" ht="15.5">
      <c r="B72" s="40"/>
      <c r="D72" s="10"/>
      <c r="E72" s="10"/>
      <c r="F72" s="10"/>
      <c r="G72" s="67"/>
      <c r="H72" s="67"/>
      <c r="I72" s="10"/>
      <c r="J72" s="67"/>
      <c r="K72" s="67"/>
      <c r="L72" s="10"/>
      <c r="M72" s="67"/>
      <c r="N72" s="67"/>
      <c r="O72" s="136"/>
      <c r="P72" s="67"/>
      <c r="Q72" s="67"/>
    </row>
    <row r="73" spans="2:17" ht="15.5">
      <c r="B73" s="40"/>
      <c r="D73" s="10"/>
      <c r="E73" s="10"/>
      <c r="F73" s="10"/>
      <c r="G73" s="67"/>
      <c r="H73" s="67"/>
      <c r="I73" s="10"/>
      <c r="J73" s="67"/>
      <c r="K73" s="67"/>
      <c r="L73" s="10"/>
      <c r="M73" s="67"/>
      <c r="N73" s="67"/>
      <c r="O73" s="136"/>
      <c r="P73" s="67"/>
      <c r="Q73" s="67"/>
    </row>
    <row r="74" spans="2:17" ht="15.5">
      <c r="B74" s="40"/>
      <c r="D74" s="10"/>
      <c r="E74" s="10"/>
      <c r="F74" s="10"/>
      <c r="G74" s="67"/>
      <c r="H74" s="67"/>
      <c r="I74" s="10"/>
      <c r="J74" s="67"/>
      <c r="K74" s="67"/>
      <c r="L74" s="10"/>
      <c r="M74" s="67"/>
      <c r="N74" s="67"/>
      <c r="O74" s="136"/>
      <c r="P74" s="67"/>
      <c r="Q74" s="67"/>
    </row>
    <row r="75" spans="2:17" ht="15.5">
      <c r="B75" s="40"/>
      <c r="D75" s="10"/>
      <c r="E75" s="10"/>
      <c r="F75" s="10"/>
      <c r="G75" s="67"/>
      <c r="H75" s="67"/>
      <c r="I75" s="10"/>
      <c r="J75" s="67"/>
      <c r="K75" s="67"/>
      <c r="L75" s="10"/>
      <c r="M75" s="67"/>
      <c r="N75" s="67"/>
      <c r="O75" s="136"/>
      <c r="P75" s="67"/>
      <c r="Q75" s="67"/>
    </row>
    <row r="76" spans="2:17" ht="15.5">
      <c r="B76" s="40"/>
      <c r="D76" s="10"/>
      <c r="E76" s="10"/>
      <c r="F76" s="10"/>
      <c r="G76" s="67"/>
      <c r="H76" s="67"/>
      <c r="I76" s="10"/>
      <c r="J76" s="67"/>
      <c r="K76" s="67"/>
      <c r="L76" s="10"/>
      <c r="M76" s="67"/>
      <c r="N76" s="67"/>
      <c r="O76" s="136"/>
      <c r="P76" s="67"/>
      <c r="Q76" s="67"/>
    </row>
    <row r="77" spans="2:17" ht="15.5">
      <c r="B77" s="40"/>
      <c r="D77" s="10"/>
      <c r="E77" s="10"/>
      <c r="F77" s="10"/>
      <c r="G77" s="67"/>
      <c r="H77" s="67"/>
      <c r="I77" s="10"/>
      <c r="J77" s="67"/>
      <c r="K77" s="67"/>
      <c r="L77" s="10"/>
      <c r="M77" s="67"/>
      <c r="N77" s="67"/>
      <c r="O77" s="136"/>
      <c r="P77" s="67"/>
      <c r="Q77" s="67"/>
    </row>
    <row r="78" spans="2:17" ht="15.5">
      <c r="B78" s="40"/>
      <c r="D78" s="10"/>
      <c r="E78" s="10"/>
      <c r="F78" s="10"/>
      <c r="G78" s="67"/>
      <c r="H78" s="67"/>
      <c r="I78" s="10"/>
      <c r="J78" s="67"/>
      <c r="K78" s="67"/>
      <c r="L78" s="10"/>
      <c r="M78" s="67"/>
      <c r="N78" s="67"/>
      <c r="O78" s="136"/>
      <c r="P78" s="67"/>
      <c r="Q78" s="67"/>
    </row>
    <row r="79" spans="2:17" ht="15.5">
      <c r="B79" s="40"/>
      <c r="D79" s="10"/>
      <c r="E79" s="10"/>
      <c r="F79" s="10"/>
      <c r="G79" s="67"/>
      <c r="H79" s="67"/>
      <c r="I79" s="10"/>
      <c r="J79" s="67"/>
      <c r="K79" s="67"/>
      <c r="L79" s="10"/>
      <c r="M79" s="67"/>
      <c r="N79" s="67"/>
      <c r="O79" s="136"/>
      <c r="P79" s="67"/>
      <c r="Q79" s="67"/>
    </row>
    <row r="80" spans="2:17" ht="15.5">
      <c r="B80" s="40"/>
      <c r="D80" s="10"/>
      <c r="E80" s="10"/>
      <c r="F80" s="10"/>
      <c r="G80" s="67"/>
      <c r="H80" s="67"/>
      <c r="I80" s="10"/>
      <c r="J80" s="67"/>
      <c r="K80" s="67"/>
      <c r="L80" s="10"/>
      <c r="M80" s="67"/>
      <c r="N80" s="67"/>
      <c r="O80" s="136"/>
      <c r="P80" s="67"/>
      <c r="Q80" s="67"/>
    </row>
    <row r="82" spans="8:17">
      <c r="H82" s="67"/>
      <c r="K82" s="67"/>
      <c r="N82" s="67"/>
      <c r="Q82" s="67"/>
    </row>
  </sheetData>
  <mergeCells count="4">
    <mergeCell ref="G5:H5"/>
    <mergeCell ref="M5:N5"/>
    <mergeCell ref="J5:K5"/>
    <mergeCell ref="P5:Q5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&amp;C&amp;"Calibri"&amp;10&amp;K000000 This document has been marked as Non-Confidential&amp;1#_x000D_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9409-D5DD-4274-9D3C-575B51616227}">
  <sheetPr>
    <pageSetUpPr fitToPage="1"/>
  </sheetPr>
  <dimension ref="B1:AB34"/>
  <sheetViews>
    <sheetView showGridLines="0" view="pageBreakPreview" zoomScaleNormal="100" zoomScaleSheetLayoutView="100" workbookViewId="0">
      <pane xSplit="5" ySplit="9" topLeftCell="F10" activePane="bottomRight" state="frozen"/>
      <selection pane="topRight" activeCell="F41" sqref="F41"/>
      <selection pane="bottomLeft" activeCell="F41" sqref="F41"/>
      <selection pane="bottomRight" activeCell="AC1" sqref="AC1:AH1048576"/>
    </sheetView>
  </sheetViews>
  <sheetFormatPr defaultColWidth="9.1796875" defaultRowHeight="14.5"/>
  <cols>
    <col min="1" max="1" width="1" style="25" customWidth="1"/>
    <col min="2" max="2" width="34.81640625" style="25" customWidth="1"/>
    <col min="3" max="5" width="9.1796875" style="25"/>
    <col min="6" max="6" width="10.81640625" style="52" customWidth="1"/>
    <col min="7" max="7" width="1" style="52" customWidth="1"/>
    <col min="8" max="8" width="10.81640625" style="52" customWidth="1"/>
    <col min="9" max="9" width="1" style="52" customWidth="1"/>
    <col min="10" max="10" width="10.81640625" style="69" customWidth="1"/>
    <col min="11" max="11" width="3.1796875" style="52" customWidth="1"/>
    <col min="12" max="12" width="10.81640625" style="52" customWidth="1"/>
    <col min="13" max="13" width="1" style="52" customWidth="1"/>
    <col min="14" max="14" width="10.81640625" style="52" customWidth="1"/>
    <col min="15" max="15" width="1" style="52" customWidth="1"/>
    <col min="16" max="16" width="10.81640625" style="70" customWidth="1"/>
    <col min="17" max="17" width="3.1796875" style="52" customWidth="1"/>
    <col min="18" max="18" width="10.81640625" style="52" customWidth="1"/>
    <col min="19" max="19" width="1" style="52" customWidth="1"/>
    <col min="20" max="20" width="10.81640625" style="52" customWidth="1"/>
    <col min="21" max="21" width="1" style="52" customWidth="1"/>
    <col min="22" max="22" width="10.81640625" style="69" customWidth="1"/>
    <col min="23" max="23" width="3.1796875" style="69" customWidth="1"/>
    <col min="24" max="24" width="10.81640625" style="69" customWidth="1"/>
    <col min="25" max="25" width="1" style="69" customWidth="1"/>
    <col min="26" max="26" width="10.81640625" style="69" customWidth="1"/>
    <col min="27" max="27" width="1" style="69" customWidth="1"/>
    <col min="28" max="28" width="10.81640625" style="69" customWidth="1"/>
    <col min="29" max="16384" width="9.1796875" style="25"/>
  </cols>
  <sheetData>
    <row r="1" spans="2:28" ht="6" customHeight="1"/>
    <row r="2" spans="2:28" ht="26">
      <c r="B2" s="34" t="s">
        <v>36</v>
      </c>
      <c r="V2" s="142"/>
      <c r="W2" s="142"/>
      <c r="X2" s="142"/>
      <c r="Y2" s="142"/>
      <c r="Z2" s="142"/>
      <c r="AA2" s="142"/>
      <c r="AB2" s="142"/>
    </row>
    <row r="3" spans="2:28" ht="6" customHeight="1" thickBo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2:28" ht="6" customHeight="1"/>
    <row r="5" spans="2:28">
      <c r="F5" s="119" t="s">
        <v>114</v>
      </c>
      <c r="G5" s="119"/>
      <c r="H5" s="119" t="s">
        <v>108</v>
      </c>
      <c r="I5" s="119"/>
      <c r="J5" s="71" t="s">
        <v>115</v>
      </c>
      <c r="L5" s="119" t="s">
        <v>114</v>
      </c>
      <c r="M5" s="119"/>
      <c r="N5" s="119" t="s">
        <v>108</v>
      </c>
      <c r="O5" s="119"/>
      <c r="P5" s="71" t="s">
        <v>115</v>
      </c>
      <c r="R5" s="119" t="s">
        <v>114</v>
      </c>
      <c r="S5" s="119"/>
      <c r="T5" s="119" t="s">
        <v>108</v>
      </c>
      <c r="U5" s="119"/>
      <c r="V5" s="71" t="s">
        <v>115</v>
      </c>
      <c r="W5" s="71"/>
      <c r="X5" s="119" t="s">
        <v>114</v>
      </c>
      <c r="Y5" s="119"/>
      <c r="Z5" s="119" t="s">
        <v>108</v>
      </c>
      <c r="AA5" s="119"/>
      <c r="AB5" s="71" t="s">
        <v>115</v>
      </c>
    </row>
    <row r="6" spans="2:28">
      <c r="F6" s="143" t="s">
        <v>20</v>
      </c>
      <c r="G6" s="143"/>
      <c r="H6" s="143"/>
      <c r="I6" s="143"/>
      <c r="J6" s="143"/>
      <c r="K6" s="72"/>
      <c r="L6" s="143" t="s">
        <v>37</v>
      </c>
      <c r="M6" s="143"/>
      <c r="N6" s="143"/>
      <c r="O6" s="143"/>
      <c r="P6" s="143"/>
      <c r="Q6" s="72"/>
      <c r="R6" s="143" t="s">
        <v>38</v>
      </c>
      <c r="S6" s="143"/>
      <c r="T6" s="143"/>
      <c r="U6" s="143"/>
      <c r="V6" s="143"/>
      <c r="W6" s="119"/>
      <c r="X6" s="141" t="s">
        <v>39</v>
      </c>
      <c r="Y6" s="141"/>
      <c r="Z6" s="141"/>
      <c r="AA6" s="141"/>
      <c r="AB6" s="141"/>
    </row>
    <row r="7" spans="2:28" ht="16.5" customHeight="1">
      <c r="B7" s="38"/>
      <c r="F7" s="52" t="s">
        <v>40</v>
      </c>
      <c r="H7" s="52" t="s">
        <v>40</v>
      </c>
      <c r="J7" s="69" t="s">
        <v>40</v>
      </c>
      <c r="L7" s="52" t="s">
        <v>40</v>
      </c>
      <c r="N7" s="52" t="s">
        <v>40</v>
      </c>
      <c r="P7" s="70" t="s">
        <v>40</v>
      </c>
      <c r="R7" s="52" t="s">
        <v>40</v>
      </c>
      <c r="T7" s="52" t="s">
        <v>40</v>
      </c>
      <c r="V7" s="69" t="s">
        <v>40</v>
      </c>
      <c r="X7" s="52" t="s">
        <v>40</v>
      </c>
      <c r="Y7" s="52"/>
      <c r="Z7" s="52" t="s">
        <v>40</v>
      </c>
      <c r="AA7" s="52"/>
      <c r="AB7" s="52" t="s">
        <v>40</v>
      </c>
    </row>
    <row r="8" spans="2:28" ht="6" customHeight="1" thickBot="1">
      <c r="F8" s="57"/>
      <c r="G8" s="57"/>
      <c r="H8" s="57"/>
      <c r="I8" s="57"/>
      <c r="J8" s="57"/>
      <c r="L8" s="57"/>
      <c r="M8" s="57"/>
      <c r="N8" s="57"/>
      <c r="O8" s="57"/>
      <c r="P8" s="57"/>
      <c r="R8" s="57"/>
      <c r="S8" s="57"/>
      <c r="T8" s="57"/>
      <c r="U8" s="57"/>
      <c r="V8" s="57"/>
      <c r="X8" s="57"/>
      <c r="Y8" s="57"/>
      <c r="Z8" s="57"/>
      <c r="AA8" s="57"/>
      <c r="AB8" s="57"/>
    </row>
    <row r="9" spans="2:28" ht="6" customHeight="1">
      <c r="X9" s="52"/>
      <c r="Y9" s="52"/>
      <c r="Z9" s="52"/>
      <c r="AA9" s="52"/>
      <c r="AB9" s="52"/>
    </row>
    <row r="10" spans="2:28" ht="15.75" customHeight="1">
      <c r="B10" s="88" t="s">
        <v>41</v>
      </c>
      <c r="C10" s="68"/>
      <c r="D10" s="68"/>
      <c r="E10" s="68"/>
      <c r="F10" s="73">
        <v>1455</v>
      </c>
      <c r="G10" s="74"/>
      <c r="H10" s="73">
        <v>2691.3</v>
      </c>
      <c r="I10" s="74"/>
      <c r="J10" s="73">
        <v>1416.2</v>
      </c>
      <c r="K10" s="74"/>
      <c r="L10" s="73">
        <v>114.8</v>
      </c>
      <c r="M10" s="74"/>
      <c r="N10" s="73">
        <v>230.6</v>
      </c>
      <c r="O10" s="74"/>
      <c r="P10" s="73">
        <v>124.8</v>
      </c>
      <c r="Q10" s="74"/>
      <c r="R10" s="73">
        <v>0</v>
      </c>
      <c r="S10" s="74"/>
      <c r="T10" s="73">
        <v>0</v>
      </c>
      <c r="U10" s="74"/>
      <c r="V10" s="73">
        <v>0</v>
      </c>
      <c r="W10" s="73"/>
      <c r="X10" s="73">
        <f>SUM(F10,L10,R10)</f>
        <v>1569.8</v>
      </c>
      <c r="Y10" s="73"/>
      <c r="Z10" s="73">
        <f>SUM(H10,N10,T10)</f>
        <v>2921.9</v>
      </c>
      <c r="AA10" s="73"/>
      <c r="AB10" s="73">
        <f t="shared" ref="AB10:AB22" si="0">SUM(J10,P10,V10)</f>
        <v>1541</v>
      </c>
    </row>
    <row r="11" spans="2:28" ht="15.5">
      <c r="B11" s="89" t="s">
        <v>42</v>
      </c>
      <c r="C11" s="68"/>
      <c r="D11" s="68"/>
      <c r="E11" s="68"/>
      <c r="F11" s="74">
        <v>0</v>
      </c>
      <c r="G11" s="74"/>
      <c r="H11" s="74">
        <v>0.89999999999999947</v>
      </c>
      <c r="I11" s="74"/>
      <c r="J11" s="74">
        <v>0</v>
      </c>
      <c r="K11" s="74"/>
      <c r="L11" s="74">
        <v>0</v>
      </c>
      <c r="M11" s="74"/>
      <c r="N11" s="74">
        <v>0.10000000000000003</v>
      </c>
      <c r="O11" s="74"/>
      <c r="P11" s="74">
        <v>0.1</v>
      </c>
      <c r="Q11" s="74"/>
      <c r="R11" s="74">
        <v>0</v>
      </c>
      <c r="S11" s="74"/>
      <c r="T11" s="74">
        <v>0</v>
      </c>
      <c r="U11" s="74"/>
      <c r="V11" s="74">
        <v>0</v>
      </c>
      <c r="W11" s="74"/>
      <c r="X11" s="74">
        <f>SUM(F11,L11,R11)</f>
        <v>0</v>
      </c>
      <c r="Y11" s="74"/>
      <c r="Z11" s="74">
        <f>SUM(H11,N11,T11)</f>
        <v>0.99999999999999956</v>
      </c>
      <c r="AA11" s="74"/>
      <c r="AB11" s="74">
        <f t="shared" si="0"/>
        <v>0.1</v>
      </c>
    </row>
    <row r="12" spans="2:28" ht="15.75" customHeight="1">
      <c r="B12" s="89" t="s">
        <v>43</v>
      </c>
      <c r="C12" s="68"/>
      <c r="D12" s="68"/>
      <c r="E12" s="68"/>
      <c r="F12" s="74">
        <v>-855.79999999999984</v>
      </c>
      <c r="G12" s="74"/>
      <c r="H12" s="74">
        <v>-1695.7000000000003</v>
      </c>
      <c r="I12" s="74"/>
      <c r="J12" s="74">
        <v>-833.90000000000009</v>
      </c>
      <c r="K12" s="74"/>
      <c r="L12" s="74">
        <v>-84.899999999999991</v>
      </c>
      <c r="M12" s="74"/>
      <c r="N12" s="74">
        <v>-164.9</v>
      </c>
      <c r="O12" s="74"/>
      <c r="P12" s="74">
        <v>-88.100000000000009</v>
      </c>
      <c r="Q12" s="74"/>
      <c r="R12" s="74">
        <v>-18.900000000000002</v>
      </c>
      <c r="S12" s="74"/>
      <c r="T12" s="74">
        <v>-37.1</v>
      </c>
      <c r="U12" s="74"/>
      <c r="V12" s="74">
        <v>-19.100000000000001</v>
      </c>
      <c r="W12" s="74"/>
      <c r="X12" s="74">
        <f>SUM(F12,L12,R12)</f>
        <v>-959.5999999999998</v>
      </c>
      <c r="Y12" s="74"/>
      <c r="Z12" s="74">
        <f>SUM(H12,N12,T12)</f>
        <v>-1897.7000000000003</v>
      </c>
      <c r="AA12" s="74"/>
      <c r="AB12" s="74">
        <f t="shared" si="0"/>
        <v>-941.10000000000014</v>
      </c>
    </row>
    <row r="13" spans="2:28" ht="15.75" customHeight="1">
      <c r="B13" s="89" t="s">
        <v>127</v>
      </c>
      <c r="C13" s="68"/>
      <c r="D13" s="68"/>
      <c r="E13" s="68"/>
      <c r="F13" s="74">
        <v>0</v>
      </c>
      <c r="G13" s="74"/>
      <c r="H13" s="74">
        <v>0</v>
      </c>
      <c r="I13" s="74"/>
      <c r="J13" s="74">
        <v>0</v>
      </c>
      <c r="K13" s="74"/>
      <c r="L13" s="74">
        <v>0</v>
      </c>
      <c r="M13" s="74"/>
      <c r="N13" s="74">
        <v>0</v>
      </c>
      <c r="O13" s="74"/>
      <c r="P13" s="74">
        <v>0</v>
      </c>
      <c r="Q13" s="74"/>
      <c r="R13" s="74">
        <v>0.8</v>
      </c>
      <c r="S13" s="74"/>
      <c r="T13" s="74">
        <v>4.7</v>
      </c>
      <c r="U13" s="74"/>
      <c r="V13" s="74">
        <v>1</v>
      </c>
      <c r="W13" s="74"/>
      <c r="X13" s="74">
        <f>SUM(F13,L13,R13)</f>
        <v>0.8</v>
      </c>
      <c r="Y13" s="74"/>
      <c r="Z13" s="74">
        <f>SUM(H13,N13,T13)</f>
        <v>4.7</v>
      </c>
      <c r="AA13" s="74"/>
      <c r="AB13" s="74">
        <f t="shared" si="0"/>
        <v>1</v>
      </c>
    </row>
    <row r="14" spans="2:28" ht="0.75" customHeight="1">
      <c r="B14" s="68"/>
      <c r="C14" s="68"/>
      <c r="D14" s="68"/>
      <c r="E14" s="68"/>
      <c r="F14" s="75"/>
      <c r="G14" s="75"/>
      <c r="H14" s="75"/>
      <c r="I14" s="75"/>
      <c r="J14" s="75"/>
      <c r="K14" s="74"/>
      <c r="L14" s="75"/>
      <c r="M14" s="75"/>
      <c r="N14" s="75"/>
      <c r="O14" s="75"/>
      <c r="P14" s="75"/>
      <c r="Q14" s="74"/>
      <c r="R14" s="75"/>
      <c r="S14" s="75"/>
      <c r="T14" s="75"/>
      <c r="U14" s="75"/>
      <c r="V14" s="75"/>
      <c r="W14" s="74"/>
      <c r="X14" s="75"/>
      <c r="Y14" s="75"/>
      <c r="Z14" s="75"/>
      <c r="AA14" s="75"/>
      <c r="AB14" s="75"/>
    </row>
    <row r="15" spans="2:28" ht="2.15" customHeight="1">
      <c r="B15" s="68"/>
      <c r="C15" s="68"/>
      <c r="D15" s="68"/>
      <c r="E15" s="68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2:28" ht="15.5">
      <c r="B16" s="88" t="s">
        <v>44</v>
      </c>
      <c r="C16" s="68"/>
      <c r="D16" s="68"/>
      <c r="E16" s="68"/>
      <c r="F16" s="73">
        <f>SUM(F10:F13)</f>
        <v>599.20000000000016</v>
      </c>
      <c r="G16" s="73"/>
      <c r="H16" s="73">
        <f>SUM(H10:H13)</f>
        <v>996.5</v>
      </c>
      <c r="I16" s="73"/>
      <c r="J16" s="73">
        <f>SUM(J10:J13)</f>
        <v>582.29999999999995</v>
      </c>
      <c r="K16" s="74"/>
      <c r="L16" s="73">
        <f>SUM(L10:L13)</f>
        <v>29.900000000000006</v>
      </c>
      <c r="M16" s="73">
        <f>SUM(M11:M12)</f>
        <v>0</v>
      </c>
      <c r="N16" s="73">
        <f>SUM(N10:N14)</f>
        <v>65.799999999999983</v>
      </c>
      <c r="O16" s="73"/>
      <c r="P16" s="73">
        <f>SUM(P10:P15)</f>
        <v>36.799999999999983</v>
      </c>
      <c r="Q16" s="74"/>
      <c r="R16" s="73">
        <f>SUM(R10:R13)</f>
        <v>-18.100000000000001</v>
      </c>
      <c r="S16" s="73"/>
      <c r="T16" s="73">
        <f>SUM(T10:T13)</f>
        <v>-32.4</v>
      </c>
      <c r="U16" s="73"/>
      <c r="V16" s="73">
        <f>SUM(V10:V13)</f>
        <v>-18.100000000000001</v>
      </c>
      <c r="W16" s="73"/>
      <c r="X16" s="73">
        <f>SUM(F16,L16,R16)</f>
        <v>611.00000000000011</v>
      </c>
      <c r="Y16" s="73"/>
      <c r="Z16" s="73">
        <f>SUM(H16,N16,T16)</f>
        <v>1029.8999999999999</v>
      </c>
      <c r="AA16" s="73"/>
      <c r="AB16" s="73">
        <f t="shared" si="0"/>
        <v>600.99999999999989</v>
      </c>
    </row>
    <row r="17" spans="2:28" ht="15.5">
      <c r="B17" s="89" t="s">
        <v>45</v>
      </c>
      <c r="C17" s="68"/>
      <c r="D17" s="68"/>
      <c r="E17" s="68"/>
      <c r="F17" s="74">
        <v>0.39999999999999991</v>
      </c>
      <c r="G17" s="73"/>
      <c r="H17" s="74">
        <v>1.2000000000000002</v>
      </c>
      <c r="I17" s="73"/>
      <c r="J17" s="74">
        <v>0.69999999999999973</v>
      </c>
      <c r="K17" s="74"/>
      <c r="L17" s="74">
        <v>0.1</v>
      </c>
      <c r="M17" s="73"/>
      <c r="N17" s="74">
        <v>0.3</v>
      </c>
      <c r="O17" s="73"/>
      <c r="P17" s="74">
        <v>0.1</v>
      </c>
      <c r="Q17" s="74"/>
      <c r="R17" s="74">
        <v>0</v>
      </c>
      <c r="S17" s="73"/>
      <c r="T17" s="74">
        <v>0</v>
      </c>
      <c r="U17" s="73"/>
      <c r="V17" s="74">
        <v>0</v>
      </c>
      <c r="W17" s="74"/>
      <c r="X17" s="74">
        <f>SUM(F17,L17,R17)</f>
        <v>0.49999999999999989</v>
      </c>
      <c r="Y17" s="74"/>
      <c r="Z17" s="74">
        <f>SUM(H17,N17,T17)</f>
        <v>1.5000000000000002</v>
      </c>
      <c r="AA17" s="74"/>
      <c r="AB17" s="74">
        <f t="shared" si="0"/>
        <v>0.79999999999999971</v>
      </c>
    </row>
    <row r="18" spans="2:28" ht="15.5">
      <c r="B18" s="89" t="s">
        <v>46</v>
      </c>
      <c r="C18" s="68"/>
      <c r="D18" s="68"/>
      <c r="E18" s="68"/>
      <c r="F18" s="74">
        <v>-75.5</v>
      </c>
      <c r="G18" s="73"/>
      <c r="H18" s="74">
        <v>-152.80000000000001</v>
      </c>
      <c r="I18" s="73"/>
      <c r="J18" s="74">
        <v>-79.699999999999989</v>
      </c>
      <c r="K18" s="74"/>
      <c r="L18" s="74">
        <v>-20.7</v>
      </c>
      <c r="M18" s="73"/>
      <c r="N18" s="74">
        <v>-41.5</v>
      </c>
      <c r="O18" s="73"/>
      <c r="P18" s="74">
        <v>-21.4</v>
      </c>
      <c r="Q18" s="74"/>
      <c r="R18" s="74">
        <v>0</v>
      </c>
      <c r="S18" s="73"/>
      <c r="T18" s="74">
        <v>0</v>
      </c>
      <c r="U18" s="73"/>
      <c r="V18" s="74">
        <v>0</v>
      </c>
      <c r="W18" s="74"/>
      <c r="X18" s="74">
        <f>SUM(F18,L18,R18)</f>
        <v>-96.2</v>
      </c>
      <c r="Y18" s="74"/>
      <c r="Z18" s="74">
        <f>SUM(H18,N18,T18)</f>
        <v>-194.3</v>
      </c>
      <c r="AA18" s="74"/>
      <c r="AB18" s="74">
        <f t="shared" si="0"/>
        <v>-101.1</v>
      </c>
    </row>
    <row r="19" spans="2:28" ht="15.5">
      <c r="B19" s="89" t="s">
        <v>47</v>
      </c>
      <c r="C19" s="68"/>
      <c r="D19" s="68"/>
      <c r="E19" s="68"/>
      <c r="F19" s="74">
        <v>-94.5</v>
      </c>
      <c r="G19" s="73"/>
      <c r="H19" s="74">
        <v>-192.79999999999998</v>
      </c>
      <c r="I19" s="73"/>
      <c r="J19" s="74">
        <v>-98.1</v>
      </c>
      <c r="K19" s="74"/>
      <c r="L19" s="74">
        <v>-8</v>
      </c>
      <c r="M19" s="73"/>
      <c r="N19" s="74">
        <v>-14.7</v>
      </c>
      <c r="O19" s="73"/>
      <c r="P19" s="74">
        <v>-7.6999999999999993</v>
      </c>
      <c r="Q19" s="74"/>
      <c r="R19" s="74">
        <v>0</v>
      </c>
      <c r="S19" s="73"/>
      <c r="T19" s="74">
        <v>0</v>
      </c>
      <c r="U19" s="73"/>
      <c r="V19" s="74">
        <v>0</v>
      </c>
      <c r="W19" s="74"/>
      <c r="X19" s="74">
        <f>SUM(F19,L19,R19)</f>
        <v>-102.5</v>
      </c>
      <c r="Y19" s="74"/>
      <c r="Z19" s="74">
        <f>SUM(H19,N19,T19)</f>
        <v>-207.49999999999997</v>
      </c>
      <c r="AA19" s="74"/>
      <c r="AB19" s="74">
        <f t="shared" si="0"/>
        <v>-105.8</v>
      </c>
    </row>
    <row r="20" spans="2:28" ht="2.15" customHeight="1">
      <c r="B20" s="68"/>
      <c r="C20" s="68"/>
      <c r="D20" s="68"/>
      <c r="E20" s="68"/>
      <c r="F20" s="75"/>
      <c r="G20" s="75"/>
      <c r="H20" s="75"/>
      <c r="I20" s="75"/>
      <c r="J20" s="75"/>
      <c r="K20" s="74"/>
      <c r="L20" s="75"/>
      <c r="M20" s="75"/>
      <c r="N20" s="75"/>
      <c r="O20" s="75"/>
      <c r="P20" s="75"/>
      <c r="Q20" s="74"/>
      <c r="R20" s="75"/>
      <c r="S20" s="75"/>
      <c r="T20" s="75"/>
      <c r="U20" s="75"/>
      <c r="V20" s="75"/>
      <c r="W20" s="74"/>
      <c r="X20" s="75"/>
      <c r="Y20" s="75"/>
      <c r="Z20" s="75"/>
      <c r="AA20" s="75"/>
      <c r="AB20" s="75"/>
    </row>
    <row r="21" spans="2:28" ht="2.15" customHeight="1">
      <c r="B21" s="68"/>
      <c r="C21" s="68"/>
      <c r="D21" s="68"/>
      <c r="E21" s="68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2:28" ht="15.5">
      <c r="B22" s="88" t="s">
        <v>104</v>
      </c>
      <c r="C22" s="68"/>
      <c r="D22" s="68"/>
      <c r="E22" s="68"/>
      <c r="F22" s="73">
        <f t="shared" ref="F22" si="1">SUM(F16:F19)</f>
        <v>429.60000000000014</v>
      </c>
      <c r="G22" s="73"/>
      <c r="H22" s="73">
        <f t="shared" ref="H22" si="2">SUM(H16:H19)</f>
        <v>652.10000000000014</v>
      </c>
      <c r="I22" s="73"/>
      <c r="J22" s="73">
        <f t="shared" ref="J22" si="3">SUM(J16:J19)</f>
        <v>405.20000000000005</v>
      </c>
      <c r="K22" s="74"/>
      <c r="L22" s="73">
        <f t="shared" ref="L22" si="4">SUM(L16:L19)</f>
        <v>1.3000000000000078</v>
      </c>
      <c r="M22" s="73"/>
      <c r="N22" s="73">
        <f t="shared" ref="N22" si="5">SUM(N16:N19)</f>
        <v>9.8999999999999808</v>
      </c>
      <c r="O22" s="73"/>
      <c r="P22" s="73">
        <f t="shared" ref="P22" si="6">SUM(P16:P19)</f>
        <v>7.7999999999999865</v>
      </c>
      <c r="Q22" s="74"/>
      <c r="R22" s="73">
        <f t="shared" ref="R22:V22" si="7">SUM(R16:R19)</f>
        <v>-18.100000000000001</v>
      </c>
      <c r="S22" s="73">
        <f t="shared" si="7"/>
        <v>0</v>
      </c>
      <c r="T22" s="73">
        <f t="shared" si="7"/>
        <v>-32.4</v>
      </c>
      <c r="U22" s="73">
        <f t="shared" si="7"/>
        <v>0</v>
      </c>
      <c r="V22" s="73">
        <f t="shared" si="7"/>
        <v>-18.100000000000001</v>
      </c>
      <c r="W22" s="73"/>
      <c r="X22" s="73">
        <f>SUM(F22,L22,R22)</f>
        <v>412.80000000000013</v>
      </c>
      <c r="Y22" s="73"/>
      <c r="Z22" s="73">
        <f>SUM(H22,N22,T22)</f>
        <v>629.60000000000014</v>
      </c>
      <c r="AA22" s="73"/>
      <c r="AB22" s="73">
        <f t="shared" si="0"/>
        <v>394.90000000000003</v>
      </c>
    </row>
    <row r="23" spans="2:28" ht="15.5">
      <c r="B23" s="89" t="s">
        <v>48</v>
      </c>
      <c r="C23" s="68"/>
      <c r="D23" s="68"/>
      <c r="E23" s="68"/>
      <c r="F23" s="74">
        <v>0</v>
      </c>
      <c r="G23" s="73"/>
      <c r="H23" s="74">
        <v>0</v>
      </c>
      <c r="I23" s="73"/>
      <c r="J23" s="74">
        <v>0</v>
      </c>
      <c r="K23" s="74"/>
      <c r="L23" s="74">
        <v>0</v>
      </c>
      <c r="M23" s="73"/>
      <c r="N23" s="74">
        <v>0</v>
      </c>
      <c r="O23" s="73"/>
      <c r="P23" s="74">
        <v>0</v>
      </c>
      <c r="Q23" s="74"/>
      <c r="R23" s="74">
        <v>10.400000000000002</v>
      </c>
      <c r="S23" s="73"/>
      <c r="T23" s="74">
        <v>20.3</v>
      </c>
      <c r="U23" s="73"/>
      <c r="V23" s="74">
        <v>6.1999999999999993</v>
      </c>
      <c r="W23" s="74"/>
      <c r="X23" s="74">
        <f>SUM(F23,L23,R23)</f>
        <v>10.400000000000002</v>
      </c>
      <c r="Y23" s="74"/>
      <c r="Z23" s="74">
        <f>SUM(H23,N23,T23)</f>
        <v>20.3</v>
      </c>
      <c r="AA23" s="74"/>
      <c r="AB23" s="74">
        <f>SUM(J23,P23,V23)</f>
        <v>6.1999999999999993</v>
      </c>
    </row>
    <row r="24" spans="2:28" ht="15" customHeight="1">
      <c r="B24" s="89" t="s">
        <v>49</v>
      </c>
      <c r="C24" s="68"/>
      <c r="D24" s="68"/>
      <c r="E24" s="68"/>
      <c r="F24" s="74">
        <v>-72.2</v>
      </c>
      <c r="G24" s="73"/>
      <c r="H24" s="74">
        <v>-145.30000000000001</v>
      </c>
      <c r="I24" s="73"/>
      <c r="J24" s="74">
        <v>-74.400000000000006</v>
      </c>
      <c r="K24" s="74"/>
      <c r="L24" s="74">
        <v>-10.6</v>
      </c>
      <c r="M24" s="73"/>
      <c r="N24" s="74">
        <v>-21.2</v>
      </c>
      <c r="O24" s="73"/>
      <c r="P24" s="74">
        <v>-11.1</v>
      </c>
      <c r="Q24" s="74"/>
      <c r="R24" s="74">
        <v>0</v>
      </c>
      <c r="S24" s="73"/>
      <c r="T24" s="74">
        <v>0</v>
      </c>
      <c r="U24" s="73"/>
      <c r="V24" s="74">
        <v>0</v>
      </c>
      <c r="W24" s="74"/>
      <c r="X24" s="74">
        <f>SUM(F24,L24,R24)</f>
        <v>-82.8</v>
      </c>
      <c r="Y24" s="74"/>
      <c r="Z24" s="74">
        <f>SUM(H24,N24,T24)</f>
        <v>-166.5</v>
      </c>
      <c r="AA24" s="74"/>
      <c r="AB24" s="74">
        <f t="shared" ref="AB24:AB26" si="8">SUM(J24,P24,V24)</f>
        <v>-85.5</v>
      </c>
    </row>
    <row r="25" spans="2:28" ht="3" customHeight="1">
      <c r="B25" s="89"/>
      <c r="C25" s="68"/>
      <c r="D25" s="68"/>
      <c r="E25" s="68"/>
      <c r="F25" s="75"/>
      <c r="G25" s="75"/>
      <c r="H25" s="75"/>
      <c r="I25" s="75"/>
      <c r="J25" s="75"/>
      <c r="K25" s="74"/>
      <c r="L25" s="75"/>
      <c r="M25" s="75"/>
      <c r="N25" s="75"/>
      <c r="O25" s="75"/>
      <c r="P25" s="75"/>
      <c r="Q25" s="74"/>
      <c r="R25" s="75"/>
      <c r="S25" s="75"/>
      <c r="T25" s="75"/>
      <c r="U25" s="75"/>
      <c r="V25" s="75"/>
      <c r="W25" s="74"/>
      <c r="X25" s="75"/>
      <c r="Y25" s="75"/>
      <c r="Z25" s="75"/>
      <c r="AA25" s="75"/>
      <c r="AB25" s="75"/>
    </row>
    <row r="26" spans="2:28" ht="15" customHeight="1">
      <c r="B26" s="88" t="s">
        <v>130</v>
      </c>
      <c r="C26" s="68"/>
      <c r="D26" s="68"/>
      <c r="E26" s="68"/>
      <c r="F26" s="73">
        <f t="shared" ref="F26" si="9">SUM(F22:F24)</f>
        <v>357.40000000000015</v>
      </c>
      <c r="G26" s="73"/>
      <c r="H26" s="73">
        <f t="shared" ref="H26" si="10">SUM(H22:H24)</f>
        <v>506.80000000000013</v>
      </c>
      <c r="I26" s="73"/>
      <c r="J26" s="73">
        <f t="shared" ref="J26" si="11">SUM(J22:J24)</f>
        <v>330.80000000000007</v>
      </c>
      <c r="K26" s="73"/>
      <c r="L26" s="73">
        <f t="shared" ref="L26" si="12">SUM(L22:L24)</f>
        <v>-9.2999999999999918</v>
      </c>
      <c r="M26" s="73"/>
      <c r="N26" s="73">
        <f t="shared" ref="N26" si="13">SUM(N22:N24)</f>
        <v>-11.300000000000018</v>
      </c>
      <c r="O26" s="73"/>
      <c r="P26" s="73">
        <f t="shared" ref="P26" si="14">SUM(P22:P24)</f>
        <v>-3.3000000000000131</v>
      </c>
      <c r="Q26" s="73"/>
      <c r="R26" s="73">
        <f t="shared" ref="R26:V26" si="15">SUM(R22:R24)</f>
        <v>-7.6999999999999993</v>
      </c>
      <c r="S26" s="73">
        <f t="shared" si="15"/>
        <v>0</v>
      </c>
      <c r="T26" s="73">
        <f t="shared" si="15"/>
        <v>-12.099999999999998</v>
      </c>
      <c r="U26" s="73">
        <f t="shared" si="15"/>
        <v>0</v>
      </c>
      <c r="V26" s="73">
        <f t="shared" si="15"/>
        <v>-11.900000000000002</v>
      </c>
      <c r="W26" s="73"/>
      <c r="X26" s="73">
        <f>SUM(F26,L26,R26)</f>
        <v>340.40000000000015</v>
      </c>
      <c r="Y26" s="73"/>
      <c r="Z26" s="73">
        <f>SUM(H26,N26,T26)</f>
        <v>483.40000000000009</v>
      </c>
      <c r="AA26" s="73"/>
      <c r="AB26" s="73">
        <f t="shared" si="8"/>
        <v>315.60000000000008</v>
      </c>
    </row>
    <row r="27" spans="2:28" ht="2.15" customHeight="1">
      <c r="B27" s="90"/>
      <c r="C27" s="68"/>
      <c r="D27" s="68"/>
      <c r="E27" s="68"/>
      <c r="F27" s="73"/>
      <c r="G27" s="73"/>
      <c r="H27" s="73"/>
      <c r="I27" s="73"/>
      <c r="J27" s="73"/>
      <c r="K27" s="74"/>
      <c r="L27" s="73"/>
      <c r="M27" s="73"/>
      <c r="N27" s="73"/>
      <c r="O27" s="73"/>
      <c r="P27" s="73"/>
      <c r="Q27" s="74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</row>
    <row r="28" spans="2:28" ht="6" customHeight="1">
      <c r="B28" s="68"/>
      <c r="C28" s="68"/>
      <c r="D28" s="68"/>
      <c r="E28" s="68"/>
      <c r="F28" s="93"/>
      <c r="G28" s="92"/>
      <c r="H28" s="93"/>
      <c r="I28" s="92"/>
      <c r="J28" s="93"/>
      <c r="K28" s="94"/>
      <c r="L28" s="95"/>
      <c r="M28" s="92"/>
      <c r="N28" s="95"/>
      <c r="O28" s="92"/>
      <c r="P28" s="95"/>
      <c r="Q28" s="94"/>
      <c r="R28" s="93"/>
      <c r="S28" s="92"/>
      <c r="T28" s="93"/>
      <c r="U28" s="92"/>
      <c r="V28" s="93"/>
      <c r="W28" s="93"/>
      <c r="X28" s="93"/>
      <c r="Y28" s="93"/>
      <c r="Z28" s="93"/>
      <c r="AA28" s="93"/>
      <c r="AB28" s="93"/>
    </row>
    <row r="29" spans="2:28" ht="15.5">
      <c r="B29" s="112" t="s">
        <v>50</v>
      </c>
      <c r="C29" s="68"/>
      <c r="D29" s="68"/>
      <c r="E29" s="68"/>
      <c r="F29" s="73">
        <v>170.79807060809131</v>
      </c>
      <c r="G29" s="73"/>
      <c r="H29" s="73">
        <v>418.5</v>
      </c>
      <c r="I29" s="73"/>
      <c r="J29" s="73">
        <v>270.39999999999998</v>
      </c>
      <c r="K29" s="74"/>
      <c r="L29" s="73">
        <v>28.388649257662141</v>
      </c>
      <c r="M29" s="73"/>
      <c r="N29" s="73">
        <v>69.400000000000006</v>
      </c>
      <c r="O29" s="73"/>
      <c r="P29" s="73">
        <v>57.1</v>
      </c>
      <c r="Q29" s="74"/>
      <c r="R29" s="73">
        <v>0</v>
      </c>
      <c r="S29" s="73"/>
      <c r="T29" s="73">
        <v>0</v>
      </c>
      <c r="U29" s="73"/>
      <c r="V29" s="73">
        <v>0</v>
      </c>
      <c r="W29" s="73"/>
      <c r="X29" s="73">
        <f>SUM(F29,L29,R29)</f>
        <v>199.18671986575345</v>
      </c>
      <c r="Y29" s="73"/>
      <c r="Z29" s="73">
        <f>SUM(H29,N29,T29)</f>
        <v>487.9</v>
      </c>
      <c r="AA29" s="76"/>
      <c r="AB29" s="73">
        <f t="shared" ref="AB29" si="16">SUM(J29,P29,V29)</f>
        <v>327.5</v>
      </c>
    </row>
    <row r="30" spans="2:28" ht="10.4" customHeight="1">
      <c r="B30" s="91"/>
      <c r="C30" s="55"/>
      <c r="D30" s="55"/>
      <c r="E30" s="55"/>
      <c r="F30" s="73"/>
      <c r="G30" s="73"/>
      <c r="H30" s="73"/>
      <c r="I30" s="73"/>
      <c r="J30" s="73"/>
      <c r="K30" s="74"/>
      <c r="L30" s="73"/>
      <c r="M30" s="73"/>
      <c r="N30" s="73"/>
      <c r="O30" s="73"/>
      <c r="P30" s="73"/>
      <c r="Q30" s="74"/>
      <c r="R30" s="73"/>
      <c r="S30" s="73"/>
      <c r="T30" s="73"/>
      <c r="U30" s="73"/>
      <c r="V30" s="73"/>
      <c r="W30" s="73"/>
      <c r="X30" s="73"/>
      <c r="Y30" s="73"/>
      <c r="Z30" s="73"/>
      <c r="AA30" s="76"/>
      <c r="AB30" s="73"/>
    </row>
    <row r="31" spans="2:28">
      <c r="B31" s="91" t="s">
        <v>35</v>
      </c>
      <c r="C31" s="68"/>
      <c r="D31" s="68"/>
      <c r="E31" s="68"/>
      <c r="F31" s="56"/>
      <c r="G31" s="79"/>
      <c r="H31" s="56"/>
      <c r="I31" s="79"/>
      <c r="J31" s="77"/>
      <c r="L31" s="79"/>
      <c r="M31" s="79"/>
      <c r="N31" s="79"/>
      <c r="O31" s="79"/>
      <c r="P31" s="78"/>
      <c r="R31" s="79"/>
      <c r="S31" s="79"/>
      <c r="T31" s="79"/>
      <c r="U31" s="79"/>
      <c r="V31" s="77"/>
      <c r="W31" s="77"/>
      <c r="X31" s="77"/>
      <c r="Y31" s="77"/>
      <c r="Z31" s="77"/>
      <c r="AA31" s="77"/>
      <c r="AB31" s="77"/>
    </row>
    <row r="32" spans="2:28">
      <c r="B32" s="68"/>
      <c r="C32" s="68"/>
      <c r="D32" s="68"/>
      <c r="E32" s="68"/>
      <c r="F32" s="80"/>
      <c r="G32" s="79"/>
      <c r="H32" s="80"/>
      <c r="I32" s="79"/>
      <c r="J32" s="77"/>
      <c r="L32" s="79"/>
      <c r="M32" s="79"/>
      <c r="N32" s="79"/>
      <c r="O32" s="79"/>
      <c r="P32" s="78"/>
      <c r="R32" s="79"/>
      <c r="S32" s="79"/>
      <c r="T32" s="79"/>
      <c r="U32" s="79"/>
      <c r="V32" s="77"/>
      <c r="W32" s="77"/>
      <c r="X32" s="77"/>
      <c r="Y32" s="77"/>
      <c r="Z32" s="77"/>
      <c r="AA32" s="77"/>
      <c r="AB32" s="77"/>
    </row>
    <row r="33" spans="6:28">
      <c r="F33" s="79"/>
      <c r="G33" s="79"/>
      <c r="H33" s="79"/>
      <c r="I33" s="79"/>
      <c r="J33" s="77"/>
      <c r="L33" s="79"/>
      <c r="M33" s="79"/>
      <c r="N33" s="79"/>
      <c r="O33" s="79"/>
      <c r="P33" s="78"/>
      <c r="Q33" s="81"/>
      <c r="R33" s="80"/>
      <c r="S33" s="80"/>
      <c r="T33" s="80"/>
      <c r="U33" s="80"/>
      <c r="V33" s="77"/>
      <c r="W33" s="77"/>
      <c r="X33" s="77"/>
      <c r="Y33" s="77"/>
      <c r="Z33" s="77"/>
      <c r="AA33" s="77"/>
      <c r="AB33" s="77"/>
    </row>
    <row r="34" spans="6:28">
      <c r="F34" s="76"/>
      <c r="H34" s="76"/>
    </row>
  </sheetData>
  <mergeCells count="5">
    <mergeCell ref="X6:AB6"/>
    <mergeCell ref="V2:AB2"/>
    <mergeCell ref="F6:J6"/>
    <mergeCell ref="L6:P6"/>
    <mergeCell ref="R6:V6"/>
  </mergeCells>
  <pageMargins left="0.70866141732283472" right="0.70866141732283472" top="0.74803149606299213" bottom="0.74803149606299213" header="0.31496062992125984" footer="0.31496062992125984"/>
  <pageSetup scale="57" fitToHeight="0" orientation="landscape" r:id="rId1"/>
  <headerFooter>
    <oddHeader>&amp;C&amp;"Calibri"&amp;10&amp;K000000 This document has been marked as Non-Confidential&amp;1#_x000D_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721B-3E50-42A4-AFCF-4C3525BEFAD4}">
  <sheetPr>
    <pageSetUpPr fitToPage="1"/>
  </sheetPr>
  <dimension ref="B1:M87"/>
  <sheetViews>
    <sheetView showGridLines="0" view="pageBreakPreview" topLeftCell="B1" zoomScale="95" zoomScaleNormal="100" zoomScaleSheetLayoutView="80" workbookViewId="0">
      <pane xSplit="3" ySplit="7" topLeftCell="L37" activePane="bottomRight" state="frozen"/>
      <selection pane="topRight" activeCell="F41" sqref="F41"/>
      <selection pane="bottomLeft" activeCell="F41" sqref="F41"/>
      <selection pane="bottomRight" activeCell="B52" sqref="A52:XFD56"/>
    </sheetView>
  </sheetViews>
  <sheetFormatPr defaultColWidth="9.1796875" defaultRowHeight="14.5"/>
  <cols>
    <col min="1" max="1" width="1" customWidth="1"/>
    <col min="2" max="2" width="25.81640625" customWidth="1"/>
    <col min="3" max="3" width="12.1796875" customWidth="1"/>
    <col min="4" max="4" width="14.1796875" customWidth="1"/>
    <col min="5" max="13" width="10.81640625" style="56" customWidth="1"/>
  </cols>
  <sheetData>
    <row r="1" spans="2:13" ht="6" customHeight="1"/>
    <row r="2" spans="2:13" ht="26">
      <c r="B2" s="33" t="s">
        <v>51</v>
      </c>
    </row>
    <row r="3" spans="2:13" ht="6" customHeight="1" thickBot="1">
      <c r="B3" s="14"/>
      <c r="C3" s="14"/>
      <c r="D3" s="14"/>
      <c r="E3" s="57"/>
      <c r="F3" s="57"/>
      <c r="G3" s="57"/>
      <c r="H3" s="57"/>
      <c r="I3" s="57"/>
      <c r="J3" s="57"/>
      <c r="K3" s="57"/>
      <c r="L3" s="57"/>
      <c r="M3" s="57"/>
    </row>
    <row r="4" spans="2:13" ht="6" customHeight="1"/>
    <row r="5" spans="2:13" ht="50.15" customHeight="1">
      <c r="B5" s="23"/>
      <c r="E5" s="58" t="s">
        <v>106</v>
      </c>
      <c r="F5" s="58" t="s">
        <v>107</v>
      </c>
      <c r="G5" s="58" t="s">
        <v>116</v>
      </c>
      <c r="H5" s="58" t="s">
        <v>109</v>
      </c>
      <c r="I5" s="58" t="s">
        <v>110</v>
      </c>
      <c r="J5" s="58" t="s">
        <v>52</v>
      </c>
      <c r="K5" s="58" t="s">
        <v>117</v>
      </c>
      <c r="L5" s="58" t="s">
        <v>118</v>
      </c>
      <c r="M5" s="58" t="s">
        <v>119</v>
      </c>
    </row>
    <row r="6" spans="2:13" ht="6" customHeight="1" thickBot="1">
      <c r="E6" s="57"/>
      <c r="F6" s="57"/>
      <c r="G6" s="57"/>
      <c r="H6" s="57"/>
      <c r="I6" s="57"/>
      <c r="J6" s="57"/>
      <c r="K6" s="57"/>
      <c r="L6" s="57"/>
      <c r="M6" s="57"/>
    </row>
    <row r="7" spans="2:13" ht="6" customHeight="1"/>
    <row r="8" spans="2:13" ht="15.65" customHeight="1">
      <c r="B8" s="20" t="s">
        <v>53</v>
      </c>
    </row>
    <row r="9" spans="2:13" ht="15.5">
      <c r="B9" s="21" t="s">
        <v>54</v>
      </c>
      <c r="C9" s="8"/>
      <c r="D9" s="8"/>
      <c r="E9" s="59">
        <v>0.78605876433659994</v>
      </c>
      <c r="F9" s="59">
        <v>0.84283473713133883</v>
      </c>
      <c r="G9" s="59">
        <v>0.81454002394167091</v>
      </c>
      <c r="H9" s="59">
        <v>0.83121242047885424</v>
      </c>
      <c r="I9" s="59">
        <v>0.7617903265911089</v>
      </c>
      <c r="J9" s="59">
        <v>0.80537491941353123</v>
      </c>
      <c r="K9" s="59">
        <v>0.76568815896356512</v>
      </c>
      <c r="L9" s="59">
        <v>0.827242306526634</v>
      </c>
      <c r="M9" s="59">
        <v>0.79646442350805136</v>
      </c>
    </row>
    <row r="10" spans="2:13" ht="15.5">
      <c r="B10" s="21" t="s">
        <v>55</v>
      </c>
      <c r="C10" s="8"/>
      <c r="D10" s="8"/>
      <c r="E10" s="107">
        <v>109.11642521907216</v>
      </c>
      <c r="F10" s="107">
        <v>116.6549642358622</v>
      </c>
      <c r="G10" s="107">
        <v>113.02944274227366</v>
      </c>
      <c r="H10" s="107">
        <v>112.46917615833321</v>
      </c>
      <c r="I10" s="107">
        <v>93.647642212156697</v>
      </c>
      <c r="J10" s="107">
        <v>108.2367003671046</v>
      </c>
      <c r="K10" s="107">
        <v>105.87998336375635</v>
      </c>
      <c r="L10" s="107">
        <v>120.86578356345653</v>
      </c>
      <c r="M10" s="107">
        <v>113.66222799318375</v>
      </c>
    </row>
    <row r="11" spans="2:13" ht="15.5">
      <c r="B11" s="21" t="s">
        <v>56</v>
      </c>
      <c r="C11" s="8"/>
      <c r="D11" s="8"/>
      <c r="E11" s="107">
        <v>85.771922376530867</v>
      </c>
      <c r="F11" s="107">
        <v>98.320856116798637</v>
      </c>
      <c r="G11" s="107">
        <v>92.06700499740532</v>
      </c>
      <c r="H11" s="107">
        <v>93.485776143830805</v>
      </c>
      <c r="I11" s="107">
        <v>71.339867945286173</v>
      </c>
      <c r="J11" s="107">
        <v>87.171123835743401</v>
      </c>
      <c r="K11" s="107">
        <v>81.0710495328875</v>
      </c>
      <c r="L11" s="107">
        <v>99.985289575182705</v>
      </c>
      <c r="M11" s="107">
        <v>90.527920893231794</v>
      </c>
    </row>
    <row r="12" spans="2:13" ht="15.5">
      <c r="B12" s="21" t="s">
        <v>57</v>
      </c>
      <c r="C12" s="8"/>
      <c r="D12" s="8"/>
      <c r="E12" s="108">
        <v>120013446.14000002</v>
      </c>
      <c r="F12" s="108">
        <v>138479124.91</v>
      </c>
      <c r="G12" s="108">
        <v>258492571.05000001</v>
      </c>
      <c r="H12" s="108">
        <v>133945952.63000005</v>
      </c>
      <c r="I12" s="108">
        <v>102713857.75000001</v>
      </c>
      <c r="J12" s="108">
        <v>495152381.43000007</v>
      </c>
      <c r="K12" s="108">
        <v>117168907.19000006</v>
      </c>
      <c r="L12" s="108">
        <v>144497340.69999999</v>
      </c>
      <c r="M12" s="108">
        <v>261666247.89000005</v>
      </c>
    </row>
    <row r="13" spans="2:13" ht="15.5">
      <c r="B13" s="21" t="s">
        <v>58</v>
      </c>
      <c r="C13" s="8"/>
      <c r="D13" s="8"/>
      <c r="E13" s="109">
        <v>115010619.75</v>
      </c>
      <c r="F13" s="109">
        <v>131918924.64000002</v>
      </c>
      <c r="G13" s="109">
        <v>246929544.39000002</v>
      </c>
      <c r="H13" s="109">
        <v>125271138.8</v>
      </c>
      <c r="I13" s="109">
        <v>96675581.920000002</v>
      </c>
      <c r="J13" s="109">
        <v>468876265.11000001</v>
      </c>
      <c r="K13" s="109">
        <v>112970333.82000004</v>
      </c>
      <c r="L13" s="109">
        <v>138784217.68000001</v>
      </c>
      <c r="M13" s="109">
        <v>251754551.50000006</v>
      </c>
    </row>
    <row r="14" spans="2:13" ht="6" customHeight="1">
      <c r="B14" s="21"/>
      <c r="C14" s="8"/>
      <c r="D14" s="8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2:13" ht="6" customHeight="1">
      <c r="B15" s="21"/>
      <c r="C15" s="8"/>
      <c r="D15" s="8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15.65" customHeight="1">
      <c r="B16" s="20" t="s">
        <v>59</v>
      </c>
      <c r="C16" s="8"/>
      <c r="D16" s="8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15.5">
      <c r="B17" s="21" t="s">
        <v>54</v>
      </c>
      <c r="C17" s="8"/>
      <c r="D17" s="8"/>
      <c r="E17" s="59">
        <v>0.82622763826557888</v>
      </c>
      <c r="F17" s="59">
        <v>0.84288552733082456</v>
      </c>
      <c r="G17" s="59">
        <v>0.83456131728313487</v>
      </c>
      <c r="H17" s="59">
        <v>0.83881023706822311</v>
      </c>
      <c r="I17" s="59">
        <v>0.73647700899457846</v>
      </c>
      <c r="J17" s="59">
        <v>0.81111704326948886</v>
      </c>
      <c r="K17" s="59">
        <v>0.7909806238159317</v>
      </c>
      <c r="L17" s="59">
        <v>0.8314782132601769</v>
      </c>
      <c r="M17" s="59">
        <v>0.81119055706895327</v>
      </c>
    </row>
    <row r="18" spans="2:13" ht="15.5">
      <c r="B18" s="21" t="s">
        <v>55</v>
      </c>
      <c r="C18" s="8"/>
      <c r="D18" s="8"/>
      <c r="E18" s="107">
        <v>71.004163825442177</v>
      </c>
      <c r="F18" s="107">
        <v>84.772750498040452</v>
      </c>
      <c r="G18" s="107">
        <v>77.961075864277987</v>
      </c>
      <c r="H18" s="107">
        <v>74.428569734736158</v>
      </c>
      <c r="I18" s="107">
        <v>60.886369086683182</v>
      </c>
      <c r="J18" s="107">
        <v>73.173368985371937</v>
      </c>
      <c r="K18" s="107">
        <v>72.924674803159604</v>
      </c>
      <c r="L18" s="107">
        <v>86.300549552122405</v>
      </c>
      <c r="M18" s="107">
        <v>79.766719185003666</v>
      </c>
    </row>
    <row r="19" spans="2:13" ht="15.5">
      <c r="B19" s="21" t="s">
        <v>56</v>
      </c>
      <c r="C19" s="8"/>
      <c r="D19" s="8"/>
      <c r="E19" s="107">
        <v>58.665602584517337</v>
      </c>
      <c r="F19" s="107">
        <v>71.453724506825253</v>
      </c>
      <c r="G19" s="107">
        <v>65.063298170102257</v>
      </c>
      <c r="H19" s="107">
        <v>62.431446223842812</v>
      </c>
      <c r="I19" s="107">
        <v>44.841410993500389</v>
      </c>
      <c r="J19" s="107">
        <v>59.352166697482204</v>
      </c>
      <c r="K19" s="107">
        <v>57.68200476737713</v>
      </c>
      <c r="L19" s="107">
        <v>71.757026744970091</v>
      </c>
      <c r="M19" s="107">
        <v>64.706009371245884</v>
      </c>
    </row>
    <row r="20" spans="2:13" ht="15.5">
      <c r="B20" s="20" t="s">
        <v>57</v>
      </c>
      <c r="C20" s="8"/>
      <c r="D20" s="8"/>
      <c r="E20" s="108">
        <v>374111779.65912133</v>
      </c>
      <c r="F20" s="108">
        <v>456180227.02581179</v>
      </c>
      <c r="G20" s="108">
        <v>830292006.68493319</v>
      </c>
      <c r="H20" s="108">
        <v>398719430.2117117</v>
      </c>
      <c r="I20" s="108">
        <v>285991434.37360853</v>
      </c>
      <c r="J20" s="108">
        <v>1515002871.2702534</v>
      </c>
      <c r="K20" s="108">
        <v>367829434.4188441</v>
      </c>
      <c r="L20" s="108">
        <v>455830700.07825619</v>
      </c>
      <c r="M20" s="108">
        <v>823660134.49710035</v>
      </c>
    </row>
    <row r="21" spans="2:13" ht="15.5">
      <c r="B21" s="21" t="s">
        <v>58</v>
      </c>
      <c r="C21" s="8"/>
      <c r="D21" s="8"/>
      <c r="E21" s="109">
        <v>365428256.05657995</v>
      </c>
      <c r="F21" s="109">
        <v>445342355.63786423</v>
      </c>
      <c r="G21" s="109">
        <v>810770611.69444418</v>
      </c>
      <c r="H21" s="109">
        <v>388881691.92251378</v>
      </c>
      <c r="I21" s="109">
        <v>281266431.13247997</v>
      </c>
      <c r="J21" s="109">
        <v>1480918734.7494378</v>
      </c>
      <c r="K21" s="109">
        <v>361850286.46884412</v>
      </c>
      <c r="L21" s="109">
        <v>450988797.96825618</v>
      </c>
      <c r="M21" s="109">
        <v>812839084.43710029</v>
      </c>
    </row>
    <row r="22" spans="2:13" ht="6" customHeight="1">
      <c r="B22" s="21"/>
      <c r="C22" s="8"/>
      <c r="D22" s="8"/>
      <c r="E22" s="100"/>
      <c r="F22" s="100"/>
      <c r="G22" s="100"/>
      <c r="H22" s="100"/>
      <c r="I22" s="100"/>
      <c r="J22" s="100"/>
      <c r="K22" s="100"/>
      <c r="L22" s="100"/>
      <c r="M22" s="100"/>
    </row>
    <row r="23" spans="2:13" ht="6" customHeight="1">
      <c r="B23" s="21"/>
      <c r="C23" s="8"/>
      <c r="D23" s="8"/>
      <c r="E23" s="101"/>
      <c r="F23" s="101"/>
      <c r="G23" s="101"/>
      <c r="H23" s="101"/>
      <c r="I23" s="101"/>
      <c r="J23" s="101"/>
      <c r="K23" s="101"/>
      <c r="L23" s="101"/>
      <c r="M23" s="101"/>
    </row>
    <row r="24" spans="2:13" ht="15.65" customHeight="1">
      <c r="B24" s="20" t="s">
        <v>60</v>
      </c>
      <c r="C24" s="8"/>
      <c r="D24" s="8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2:13" ht="15.5">
      <c r="B25" s="21" t="s">
        <v>54</v>
      </c>
      <c r="C25" s="8"/>
      <c r="D25" s="8"/>
      <c r="E25" s="59">
        <v>0.81899985815761533</v>
      </c>
      <c r="F25" s="59">
        <v>0.84287634760460928</v>
      </c>
      <c r="G25" s="59">
        <v>0.83095073894821314</v>
      </c>
      <c r="H25" s="59">
        <v>0.83741802826361555</v>
      </c>
      <c r="I25" s="59">
        <v>0.74113899568462238</v>
      </c>
      <c r="J25" s="59">
        <v>0.81007183644317382</v>
      </c>
      <c r="K25" s="59">
        <v>0.7863074303087747</v>
      </c>
      <c r="L25" s="59">
        <v>0.83069314231741664</v>
      </c>
      <c r="M25" s="59">
        <v>0.80846546761797722</v>
      </c>
    </row>
    <row r="26" spans="2:13" ht="15.5">
      <c r="B26" s="21" t="s">
        <v>55</v>
      </c>
      <c r="C26" s="8"/>
      <c r="D26" s="8"/>
      <c r="E26" s="107">
        <v>77.58606232273705</v>
      </c>
      <c r="F26" s="107">
        <v>90.534798056575369</v>
      </c>
      <c r="G26" s="107">
        <v>84.160299949372714</v>
      </c>
      <c r="H26" s="107">
        <v>81.347400691033855</v>
      </c>
      <c r="I26" s="107">
        <v>67.088179994015917</v>
      </c>
      <c r="J26" s="107">
        <v>79.51874591534667</v>
      </c>
      <c r="K26" s="107">
        <v>78.854031033287924</v>
      </c>
      <c r="L26" s="107">
        <v>92.680159510844547</v>
      </c>
      <c r="M26" s="107">
        <v>85.946016506262566</v>
      </c>
    </row>
    <row r="27" spans="2:13" ht="15.5">
      <c r="B27" s="21" t="s">
        <v>56</v>
      </c>
      <c r="C27" s="8"/>
      <c r="D27" s="8"/>
      <c r="E27" s="107">
        <v>63.542974037329543</v>
      </c>
      <c r="F27" s="107">
        <v>76.309639917047122</v>
      </c>
      <c r="G27" s="107">
        <v>69.933063433034519</v>
      </c>
      <c r="H27" s="107">
        <v>68.121779891055837</v>
      </c>
      <c r="I27" s="107">
        <v>49.721666343074126</v>
      </c>
      <c r="J27" s="107">
        <v>64.415896535303006</v>
      </c>
      <c r="K27" s="107">
        <v>62.003510511272999</v>
      </c>
      <c r="L27" s="107">
        <v>76.98877293454288</v>
      </c>
      <c r="M27" s="107">
        <v>69.484386424637947</v>
      </c>
    </row>
    <row r="28" spans="2:13" ht="15.5">
      <c r="B28" s="20" t="s">
        <v>57</v>
      </c>
      <c r="C28" s="8"/>
      <c r="D28" s="8"/>
      <c r="E28" s="108">
        <v>494125225.79912138</v>
      </c>
      <c r="F28" s="108">
        <v>594659351.93581176</v>
      </c>
      <c r="G28" s="108">
        <v>1088784577.7349331</v>
      </c>
      <c r="H28" s="108">
        <v>532665382.84171176</v>
      </c>
      <c r="I28" s="108">
        <v>388705292.12360853</v>
      </c>
      <c r="J28" s="108">
        <v>2010155252.7002535</v>
      </c>
      <c r="K28" s="108">
        <v>484998341.60884416</v>
      </c>
      <c r="L28" s="108">
        <v>600328040.77825618</v>
      </c>
      <c r="M28" s="108">
        <v>1085326382.3871002</v>
      </c>
    </row>
    <row r="29" spans="2:13" ht="15.5">
      <c r="B29" s="21" t="s">
        <v>58</v>
      </c>
      <c r="C29" s="8"/>
      <c r="D29" s="8"/>
      <c r="E29" s="109">
        <v>480438875.80657995</v>
      </c>
      <c r="F29" s="109">
        <v>577261280.27786422</v>
      </c>
      <c r="G29" s="109">
        <v>1057700156.0844442</v>
      </c>
      <c r="H29" s="109">
        <v>514152830.72251379</v>
      </c>
      <c r="I29" s="109">
        <v>377942013.05247998</v>
      </c>
      <c r="J29" s="109">
        <v>1949794999.8594379</v>
      </c>
      <c r="K29" s="109">
        <v>474820620.28884417</v>
      </c>
      <c r="L29" s="109">
        <v>589773015.64825618</v>
      </c>
      <c r="M29" s="109">
        <v>1064593635.9371004</v>
      </c>
    </row>
    <row r="30" spans="2:13" ht="6" customHeight="1">
      <c r="B30" s="21"/>
      <c r="C30" s="8"/>
      <c r="D30" s="8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2:13" ht="6" customHeight="1">
      <c r="B31" s="21"/>
      <c r="C31" s="8"/>
      <c r="D31" s="8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2:13" ht="15.65" customHeight="1">
      <c r="B32" s="20" t="s">
        <v>124</v>
      </c>
      <c r="C32" s="8"/>
      <c r="D32" s="8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2:13" ht="15.5">
      <c r="B33" s="20" t="s">
        <v>61</v>
      </c>
      <c r="C33" s="8"/>
      <c r="D33" s="8"/>
      <c r="E33" s="108">
        <v>184653961.16366157</v>
      </c>
      <c r="F33" s="108">
        <v>168218468.63300514</v>
      </c>
      <c r="G33" s="108">
        <v>352872429.79666674</v>
      </c>
      <c r="H33" s="108">
        <v>154635200.55897188</v>
      </c>
      <c r="I33" s="108">
        <v>145456998.05507755</v>
      </c>
      <c r="J33" s="108">
        <v>652964628.41071618</v>
      </c>
      <c r="K33" s="108">
        <v>155159555.8164537</v>
      </c>
      <c r="L33" s="108">
        <v>158884962.2422128</v>
      </c>
      <c r="M33" s="108">
        <f>K33+L33</f>
        <v>314044518.05866647</v>
      </c>
    </row>
    <row r="34" spans="2:13" ht="15.5">
      <c r="B34" s="21" t="s">
        <v>62</v>
      </c>
      <c r="C34" s="8"/>
      <c r="D34" s="8"/>
      <c r="E34" s="109">
        <v>143362781.09366193</v>
      </c>
      <c r="F34" s="109">
        <v>149480601.40300518</v>
      </c>
      <c r="G34" s="109">
        <v>292843382.49666709</v>
      </c>
      <c r="H34" s="109">
        <v>149700744.10897189</v>
      </c>
      <c r="I34" s="109">
        <v>141229707.72507757</v>
      </c>
      <c r="J34" s="109">
        <v>583773834.33071661</v>
      </c>
      <c r="K34" s="109">
        <v>140072244.57645369</v>
      </c>
      <c r="L34" s="109">
        <v>149613225.66221282</v>
      </c>
      <c r="M34" s="109">
        <v>289685470.23866659</v>
      </c>
    </row>
    <row r="35" spans="2:13" ht="7" customHeight="1">
      <c r="B35" s="137"/>
      <c r="C35" s="8"/>
      <c r="D35" s="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2:13" ht="15.5">
      <c r="B36" s="138" t="s">
        <v>125</v>
      </c>
      <c r="C36" s="8"/>
      <c r="D36" s="8"/>
      <c r="E36" s="108">
        <v>6386462.0542453267</v>
      </c>
      <c r="F36" s="108">
        <v>6878461.8041306287</v>
      </c>
      <c r="G36" s="108">
        <v>13264923.858375955</v>
      </c>
      <c r="H36" s="108">
        <v>7756153.4260120941</v>
      </c>
      <c r="I36" s="108">
        <v>7236248.707615261</v>
      </c>
      <c r="J36" s="108">
        <v>28257325.99200331</v>
      </c>
      <c r="K36" s="108">
        <v>8058491.9088193215</v>
      </c>
      <c r="L36" s="108">
        <v>8702985.5523863714</v>
      </c>
      <c r="M36" s="108">
        <f>K36+L36</f>
        <v>16761477.461205693</v>
      </c>
    </row>
    <row r="37" spans="2:13" ht="15.5">
      <c r="B37" s="137" t="s">
        <v>126</v>
      </c>
      <c r="C37" s="8"/>
      <c r="D37" s="8"/>
      <c r="E37" s="109">
        <v>6283642.8542453274</v>
      </c>
      <c r="F37" s="109">
        <v>6818066.1841306314</v>
      </c>
      <c r="G37" s="109">
        <v>13101709.038375959</v>
      </c>
      <c r="H37" s="109">
        <v>7713998.4660120942</v>
      </c>
      <c r="I37" s="109">
        <v>7179316.8976152595</v>
      </c>
      <c r="J37" s="109">
        <v>27995024.402003311</v>
      </c>
      <c r="K37" s="109">
        <v>7990909.1888193209</v>
      </c>
      <c r="L37" s="109">
        <v>8655305.8823863734</v>
      </c>
      <c r="M37" s="109">
        <v>16646215.071205694</v>
      </c>
    </row>
    <row r="38" spans="2:13" ht="6" customHeight="1">
      <c r="B38" s="21"/>
      <c r="C38" s="8"/>
      <c r="D38" s="8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2:13" ht="6" customHeight="1">
      <c r="B39" s="21"/>
      <c r="C39" s="8"/>
      <c r="D39" s="8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2:13" ht="15.65" customHeight="1">
      <c r="B40" s="20" t="s">
        <v>63</v>
      </c>
      <c r="C40" s="8"/>
      <c r="D40" s="8"/>
      <c r="E40" s="108">
        <v>685165649.01702833</v>
      </c>
      <c r="F40" s="108">
        <v>769756282.37294757</v>
      </c>
      <c r="G40" s="108">
        <v>1454921931.389976</v>
      </c>
      <c r="H40" s="108">
        <v>695056736.82669568</v>
      </c>
      <c r="I40" s="108">
        <v>541398538.8863014</v>
      </c>
      <c r="J40" s="108">
        <v>2691377207.102973</v>
      </c>
      <c r="K40" s="108">
        <v>648216389.33411717</v>
      </c>
      <c r="L40" s="108">
        <v>767915988.57285535</v>
      </c>
      <c r="M40" s="108">
        <v>1416132377.9069724</v>
      </c>
    </row>
    <row r="41" spans="2:13" ht="6.65" customHeight="1">
      <c r="B41" s="21"/>
      <c r="C41" s="8"/>
      <c r="D41" s="8"/>
      <c r="E41" s="60"/>
      <c r="F41" s="60"/>
      <c r="G41" s="60"/>
      <c r="H41" s="60"/>
      <c r="I41" s="60"/>
      <c r="J41" s="60"/>
      <c r="K41" s="60"/>
      <c r="L41" s="60"/>
      <c r="M41" s="60"/>
    </row>
    <row r="42" spans="2:13" ht="6" customHeight="1">
      <c r="B42" s="21"/>
      <c r="C42" s="8"/>
      <c r="D42" s="8"/>
      <c r="E42" s="60"/>
      <c r="F42" s="60"/>
      <c r="G42" s="60"/>
      <c r="H42" s="60"/>
      <c r="I42" s="60"/>
      <c r="J42" s="60"/>
      <c r="K42" s="60"/>
      <c r="L42" s="60"/>
      <c r="M42" s="60"/>
    </row>
    <row r="43" spans="2:13" ht="6" customHeight="1">
      <c r="B43" s="21"/>
      <c r="C43" s="8"/>
      <c r="D43" s="8"/>
      <c r="E43" s="101"/>
      <c r="F43" s="101"/>
      <c r="G43" s="101"/>
      <c r="H43" s="101"/>
      <c r="I43" s="101"/>
      <c r="J43" s="101"/>
      <c r="K43" s="101"/>
      <c r="L43" s="101"/>
      <c r="M43" s="101"/>
    </row>
    <row r="44" spans="2:13" ht="17.5">
      <c r="B44" s="21" t="s">
        <v>64</v>
      </c>
      <c r="C44" s="8"/>
      <c r="D44" s="8"/>
      <c r="E44" s="59">
        <v>7.0529944163278957E-3</v>
      </c>
      <c r="F44" s="59">
        <v>6.0377744899245966E-3</v>
      </c>
      <c r="G44" s="59">
        <v>6.4927804838955661E-3</v>
      </c>
      <c r="H44" s="59">
        <v>1.2112781365014813E-2</v>
      </c>
      <c r="I44" s="59">
        <v>6.6129429653146721E-3</v>
      </c>
      <c r="J44" s="59">
        <v>8.0047591152102582E-3</v>
      </c>
      <c r="K44" s="59">
        <v>1.6409049661707531E-2</v>
      </c>
      <c r="L44" s="59">
        <v>1.0910046092504899E-4</v>
      </c>
      <c r="M44" s="59">
        <v>7.4356077171131574E-3</v>
      </c>
    </row>
    <row r="45" spans="2:13" ht="17.5">
      <c r="B45" s="21" t="s">
        <v>65</v>
      </c>
      <c r="C45" s="8"/>
      <c r="D45" s="8"/>
      <c r="E45" s="107">
        <v>5.0757099583418963</v>
      </c>
      <c r="F45" s="107">
        <v>5.8999284432099728</v>
      </c>
      <c r="G45" s="107">
        <v>5.48</v>
      </c>
      <c r="H45" s="107">
        <v>5.7345063378230563</v>
      </c>
      <c r="I45" s="107">
        <v>3.50634669432349</v>
      </c>
      <c r="J45" s="107">
        <v>5.0282218559226024</v>
      </c>
      <c r="K45" s="107">
        <v>5.8809062578474496</v>
      </c>
      <c r="L45" s="107">
        <v>6.3990780526110314</v>
      </c>
      <c r="M45" s="107">
        <v>6.1028205372862132</v>
      </c>
    </row>
    <row r="46" spans="2:13" ht="15.65" customHeight="1">
      <c r="B46" s="21"/>
      <c r="C46" s="8"/>
      <c r="D46" s="8"/>
      <c r="E46" s="82"/>
      <c r="F46" s="82"/>
      <c r="G46" s="82"/>
      <c r="H46" s="82"/>
      <c r="I46" s="82"/>
      <c r="J46" s="82"/>
      <c r="K46" s="82"/>
      <c r="L46" s="82"/>
      <c r="M46" s="82"/>
    </row>
    <row r="47" spans="2:13" ht="17.5" customHeight="1">
      <c r="B47" s="144" t="s">
        <v>128</v>
      </c>
      <c r="C47" s="144"/>
      <c r="D47" s="144"/>
      <c r="E47" s="84"/>
      <c r="F47" s="84"/>
      <c r="G47" s="83"/>
      <c r="H47" s="84"/>
      <c r="I47" s="83"/>
      <c r="J47" s="83"/>
      <c r="K47" s="83"/>
      <c r="L47" s="83"/>
      <c r="M47" s="83"/>
    </row>
    <row r="48" spans="2:13" ht="20.149999999999999" customHeight="1">
      <c r="B48" s="144"/>
      <c r="C48" s="144"/>
      <c r="D48" s="144"/>
    </row>
    <row r="49" spans="2:8">
      <c r="B49" s="41" t="s">
        <v>35</v>
      </c>
      <c r="E49" s="85"/>
      <c r="F49" s="85"/>
      <c r="H49" s="85"/>
    </row>
    <row r="51" spans="2:8">
      <c r="B51" s="45"/>
    </row>
    <row r="54" spans="2:8" ht="15.5">
      <c r="B54" s="40"/>
    </row>
    <row r="55" spans="2:8" ht="15.5">
      <c r="B55" s="40"/>
    </row>
    <row r="56" spans="2:8" ht="15.5">
      <c r="B56" s="40"/>
    </row>
    <row r="57" spans="2:8" ht="15.5">
      <c r="B57" s="40"/>
    </row>
    <row r="58" spans="2:8" ht="15.5">
      <c r="B58" s="40"/>
    </row>
    <row r="59" spans="2:8" ht="15.5">
      <c r="B59" s="40"/>
    </row>
    <row r="60" spans="2:8" ht="15.5">
      <c r="B60" s="40"/>
    </row>
    <row r="61" spans="2:8" ht="15.5">
      <c r="B61" s="40"/>
    </row>
    <row r="62" spans="2:8" ht="15.5">
      <c r="B62" s="40"/>
    </row>
    <row r="63" spans="2:8" ht="15.5">
      <c r="B63" s="40"/>
    </row>
    <row r="64" spans="2:8" ht="15.5">
      <c r="B64" s="40"/>
    </row>
    <row r="65" spans="2:2" ht="15.5">
      <c r="B65" s="40"/>
    </row>
    <row r="66" spans="2:2" ht="15.5">
      <c r="B66" s="40"/>
    </row>
    <row r="67" spans="2:2" ht="15.5">
      <c r="B67" s="40"/>
    </row>
    <row r="68" spans="2:2" ht="15.5">
      <c r="B68" s="40"/>
    </row>
    <row r="69" spans="2:2" ht="15.5">
      <c r="B69" s="40"/>
    </row>
    <row r="70" spans="2:2" ht="15.5">
      <c r="B70" s="40"/>
    </row>
    <row r="71" spans="2:2" ht="15.5">
      <c r="B71" s="40"/>
    </row>
    <row r="72" spans="2:2" ht="15.5">
      <c r="B72" s="40"/>
    </row>
    <row r="73" spans="2:2" ht="15.5">
      <c r="B73" s="40"/>
    </row>
    <row r="74" spans="2:2" ht="15.5">
      <c r="B74" s="40"/>
    </row>
    <row r="75" spans="2:2" ht="15.5">
      <c r="B75" s="40"/>
    </row>
    <row r="76" spans="2:2" ht="15.5">
      <c r="B76" s="40"/>
    </row>
    <row r="77" spans="2:2" ht="15.5">
      <c r="B77" s="40"/>
    </row>
    <row r="78" spans="2:2" ht="15.5">
      <c r="B78" s="40"/>
    </row>
    <row r="79" spans="2:2" ht="15.5">
      <c r="B79" s="40"/>
    </row>
    <row r="80" spans="2:2" ht="15.5">
      <c r="B80" s="40"/>
    </row>
    <row r="81" spans="2:2" ht="15.5">
      <c r="B81" s="40"/>
    </row>
    <row r="82" spans="2:2" ht="15.5">
      <c r="B82" s="40"/>
    </row>
    <row r="83" spans="2:2" ht="15.5">
      <c r="B83" s="40"/>
    </row>
    <row r="84" spans="2:2" ht="15.5">
      <c r="B84" s="40"/>
    </row>
    <row r="85" spans="2:2" ht="15.5">
      <c r="B85" s="40"/>
    </row>
    <row r="86" spans="2:2" ht="15.5">
      <c r="B86" s="40"/>
    </row>
    <row r="87" spans="2:2" ht="15.5">
      <c r="B87" s="40"/>
    </row>
  </sheetData>
  <mergeCells count="1">
    <mergeCell ref="B47:D48"/>
  </mergeCells>
  <phoneticPr fontId="47" type="noConversion"/>
  <pageMargins left="0.51181102362204722" right="0.51181102362204722" top="0.35433070866141736" bottom="0.35433070866141736" header="0.31496062992125984" footer="0.31496062992125984"/>
  <pageSetup scale="84" fitToHeight="0" orientation="landscape" r:id="rId1"/>
  <headerFooter>
    <oddHeader>&amp;C&amp;"Calibri"&amp;10&amp;K000000 This document has been marked as Non-Confidential&amp;1#_x000D_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4963-8632-4354-B210-0D81CC668790}">
  <sheetPr>
    <pageSetUpPr fitToPage="1"/>
  </sheetPr>
  <dimension ref="B1:N80"/>
  <sheetViews>
    <sheetView showGridLines="0" view="pageBreakPreview" zoomScale="90" zoomScaleNormal="85" zoomScaleSheetLayoutView="90" workbookViewId="0">
      <pane xSplit="4" ySplit="8" topLeftCell="E20" activePane="bottomRight" state="frozen"/>
      <selection pane="topRight" activeCell="F41" sqref="F41"/>
      <selection pane="bottomLeft" activeCell="F41" sqref="F41"/>
      <selection pane="bottomRight" activeCell="A47" sqref="A47:XFD52"/>
    </sheetView>
  </sheetViews>
  <sheetFormatPr defaultColWidth="9.1796875" defaultRowHeight="14.5"/>
  <cols>
    <col min="1" max="1" width="1" customWidth="1"/>
    <col min="2" max="2" width="25.81640625" customWidth="1"/>
    <col min="3" max="3" width="12.1796875" customWidth="1"/>
    <col min="4" max="4" width="10.1796875" customWidth="1"/>
    <col min="5" max="13" width="10.81640625" style="56" customWidth="1"/>
  </cols>
  <sheetData>
    <row r="1" spans="2:13" ht="6" customHeight="1"/>
    <row r="2" spans="2:13" ht="26">
      <c r="B2" s="33" t="s">
        <v>66</v>
      </c>
    </row>
    <row r="3" spans="2:13" ht="6" customHeight="1" thickBot="1">
      <c r="B3" s="14"/>
      <c r="C3" s="14"/>
      <c r="D3" s="14"/>
      <c r="E3" s="57"/>
      <c r="F3" s="57"/>
      <c r="G3" s="57"/>
      <c r="H3" s="57"/>
      <c r="I3" s="57"/>
      <c r="J3" s="57"/>
      <c r="K3" s="57"/>
      <c r="L3" s="57"/>
      <c r="M3" s="57"/>
    </row>
    <row r="4" spans="2:13" ht="6" customHeight="1"/>
    <row r="5" spans="2:13" ht="29">
      <c r="B5" s="23"/>
      <c r="E5" s="58" t="s">
        <v>106</v>
      </c>
      <c r="F5" s="58" t="s">
        <v>107</v>
      </c>
      <c r="G5" s="58" t="s">
        <v>116</v>
      </c>
      <c r="H5" s="58" t="s">
        <v>109</v>
      </c>
      <c r="I5" s="58" t="s">
        <v>110</v>
      </c>
      <c r="J5" s="58" t="s">
        <v>52</v>
      </c>
      <c r="K5" s="58" t="s">
        <v>117</v>
      </c>
      <c r="L5" s="58" t="s">
        <v>118</v>
      </c>
      <c r="M5" s="58" t="s">
        <v>119</v>
      </c>
    </row>
    <row r="6" spans="2:13">
      <c r="B6" s="23"/>
      <c r="E6" s="58"/>
      <c r="F6" s="58"/>
      <c r="G6" s="58"/>
      <c r="H6" s="58"/>
      <c r="I6" s="58"/>
      <c r="J6" s="58"/>
      <c r="K6" s="58"/>
      <c r="L6" s="58"/>
      <c r="M6" s="58"/>
    </row>
    <row r="7" spans="2:13" ht="6" customHeight="1" thickBot="1">
      <c r="E7" s="57"/>
      <c r="F7" s="57"/>
      <c r="G7" s="57"/>
      <c r="H7" s="57"/>
      <c r="I7" s="57"/>
      <c r="J7" s="57"/>
      <c r="K7" s="57"/>
      <c r="L7" s="57"/>
      <c r="M7" s="57"/>
    </row>
    <row r="8" spans="2:13" ht="6" customHeight="1"/>
    <row r="9" spans="2:13" ht="15.65" customHeight="1">
      <c r="B9" s="22" t="s">
        <v>67</v>
      </c>
    </row>
    <row r="10" spans="2:13" ht="15.5">
      <c r="B10" s="21" t="s">
        <v>54</v>
      </c>
      <c r="C10" s="8"/>
      <c r="D10" s="8"/>
      <c r="E10" s="59">
        <v>0.64618776744278439</v>
      </c>
      <c r="F10" s="59">
        <v>0.72035612689006845</v>
      </c>
      <c r="G10" s="59">
        <v>0.68327194716642636</v>
      </c>
      <c r="H10" s="59">
        <v>0.73534735935346129</v>
      </c>
      <c r="I10" s="59">
        <v>0.6114585718359985</v>
      </c>
      <c r="J10" s="59">
        <v>0.6778999972434282</v>
      </c>
      <c r="K10" s="59">
        <v>0.67397371787417137</v>
      </c>
      <c r="L10" s="59">
        <v>0.69980094402593684</v>
      </c>
      <c r="M10" s="59">
        <v>0.68694704615624114</v>
      </c>
    </row>
    <row r="11" spans="2:13" ht="15.5">
      <c r="B11" s="21" t="s">
        <v>68</v>
      </c>
      <c r="C11" s="8"/>
      <c r="D11" s="8"/>
      <c r="E11" s="107">
        <v>75.218237172399469</v>
      </c>
      <c r="F11" s="107">
        <v>76.278556581401645</v>
      </c>
      <c r="G11" s="107">
        <v>75.77717098045548</v>
      </c>
      <c r="H11" s="107">
        <v>81.068463341997926</v>
      </c>
      <c r="I11" s="107">
        <v>66.558913732132552</v>
      </c>
      <c r="J11" s="107">
        <v>75.082572081780683</v>
      </c>
      <c r="K11" s="107">
        <v>79.491431255966589</v>
      </c>
      <c r="L11" s="107">
        <v>74.637404462196841</v>
      </c>
      <c r="M11" s="107">
        <v>77.00757147570198</v>
      </c>
    </row>
    <row r="12" spans="2:13" ht="15.5">
      <c r="B12" s="21" t="s">
        <v>69</v>
      </c>
      <c r="C12" s="8"/>
      <c r="D12" s="8"/>
      <c r="E12" s="107">
        <v>48.605104749414664</v>
      </c>
      <c r="F12" s="107">
        <v>54.94772558374342</v>
      </c>
      <c r="G12" s="107">
        <v>51.776415166579042</v>
      </c>
      <c r="H12" s="107">
        <v>59.613480445381043</v>
      </c>
      <c r="I12" s="107">
        <v>40.698018333605205</v>
      </c>
      <c r="J12" s="107">
        <v>50.898475407268627</v>
      </c>
      <c r="K12" s="107">
        <v>53.575135462722919</v>
      </c>
      <c r="L12" s="107">
        <v>52.231326102291021</v>
      </c>
      <c r="M12" s="107">
        <v>52.900123756899085</v>
      </c>
    </row>
    <row r="13" spans="2:13" ht="15.5">
      <c r="B13" s="21" t="s">
        <v>57</v>
      </c>
      <c r="C13" s="8"/>
      <c r="D13" s="8"/>
      <c r="E13" s="109">
        <v>46491414.55917687</v>
      </c>
      <c r="F13" s="109">
        <v>52558213.841283172</v>
      </c>
      <c r="G13" s="109">
        <v>99049628.400460035</v>
      </c>
      <c r="H13" s="109">
        <v>57992649.52555158</v>
      </c>
      <c r="I13" s="109">
        <v>40526923.864530727</v>
      </c>
      <c r="J13" s="109">
        <v>197569201.79054233</v>
      </c>
      <c r="K13" s="109">
        <v>53440340.421898708</v>
      </c>
      <c r="L13" s="109">
        <v>52583992.016133688</v>
      </c>
      <c r="M13" s="109">
        <v>106024332.43803239</v>
      </c>
    </row>
    <row r="14" spans="2:13" ht="6" customHeight="1">
      <c r="B14" s="21"/>
      <c r="C14" s="8"/>
      <c r="D14" s="8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2:13" ht="6" customHeight="1">
      <c r="B15" s="21"/>
      <c r="C15" s="8"/>
      <c r="D15" s="8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15.5">
      <c r="B16" s="21" t="s">
        <v>61</v>
      </c>
      <c r="C16" s="8"/>
      <c r="D16" s="8"/>
      <c r="E16" s="109">
        <v>7554458.2378273141</v>
      </c>
      <c r="F16" s="109">
        <v>8282554.9907636335</v>
      </c>
      <c r="G16" s="109">
        <v>15837013.228590947</v>
      </c>
      <c r="H16" s="109">
        <v>9492381.464209307</v>
      </c>
      <c r="I16" s="109">
        <v>7665440.9296739716</v>
      </c>
      <c r="J16" s="109">
        <v>32994835.622474227</v>
      </c>
      <c r="K16" s="109">
        <v>9221345.7542660069</v>
      </c>
      <c r="L16" s="109">
        <v>9579482.4190038368</v>
      </c>
      <c r="M16" s="109">
        <v>18800828.173269846</v>
      </c>
    </row>
    <row r="17" spans="2:13" ht="6" customHeight="1">
      <c r="B17" s="21"/>
      <c r="C17" s="8"/>
      <c r="D17" s="8"/>
      <c r="E17" s="100"/>
      <c r="F17" s="100"/>
      <c r="G17" s="100"/>
      <c r="H17" s="100"/>
      <c r="I17" s="100"/>
      <c r="J17" s="100"/>
      <c r="K17" s="100"/>
      <c r="L17" s="100"/>
      <c r="M17" s="100"/>
    </row>
    <row r="18" spans="2:13" ht="6" customHeight="1">
      <c r="B18" s="21"/>
      <c r="C18" s="8"/>
      <c r="D18" s="8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2:13" ht="15.5">
      <c r="B19" s="20" t="s">
        <v>70</v>
      </c>
      <c r="C19" s="8"/>
      <c r="D19" s="8"/>
      <c r="E19" s="108">
        <f>SUM(E16,E13)</f>
        <v>54045872.797004186</v>
      </c>
      <c r="F19" s="108">
        <f t="shared" ref="F19:M19" si="0">SUM(F16,F13)</f>
        <v>60840768.832046807</v>
      </c>
      <c r="G19" s="108">
        <f>SUM(G16,G13)</f>
        <v>114886641.62905098</v>
      </c>
      <c r="H19" s="108">
        <f t="shared" si="0"/>
        <v>67485030.989760891</v>
      </c>
      <c r="I19" s="108">
        <f t="shared" si="0"/>
        <v>48192364.794204697</v>
      </c>
      <c r="J19" s="108">
        <f t="shared" si="0"/>
        <v>230564037.41301656</v>
      </c>
      <c r="K19" s="108">
        <f t="shared" si="0"/>
        <v>62661686.176164716</v>
      </c>
      <c r="L19" s="108">
        <f t="shared" si="0"/>
        <v>62163474.435137525</v>
      </c>
      <c r="M19" s="108">
        <f t="shared" si="0"/>
        <v>124825160.61130223</v>
      </c>
    </row>
    <row r="20" spans="2:13" ht="6" customHeight="1">
      <c r="B20" s="21"/>
      <c r="C20" s="8"/>
      <c r="D20" s="8"/>
      <c r="E20" s="100"/>
      <c r="F20" s="100"/>
      <c r="G20" s="100"/>
      <c r="H20" s="100"/>
      <c r="I20" s="100"/>
      <c r="J20" s="100"/>
      <c r="K20" s="100"/>
      <c r="L20" s="100"/>
      <c r="M20" s="100"/>
    </row>
    <row r="21" spans="2:13" ht="6" customHeight="1">
      <c r="B21" s="21"/>
      <c r="C21" s="8"/>
      <c r="D21" s="8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2:13" ht="15.5">
      <c r="B22" s="21"/>
      <c r="C22" s="8"/>
      <c r="D22" s="8"/>
      <c r="E22" s="102"/>
      <c r="F22" s="102"/>
      <c r="G22" s="102"/>
      <c r="H22" s="102"/>
      <c r="I22" s="102"/>
      <c r="J22" s="102"/>
      <c r="K22" s="102"/>
      <c r="L22" s="102"/>
      <c r="M22" s="102"/>
    </row>
    <row r="23" spans="2:13" ht="15.65" customHeight="1">
      <c r="B23" s="53" t="s">
        <v>71</v>
      </c>
      <c r="E23" s="98"/>
      <c r="F23" s="98"/>
      <c r="G23" s="98"/>
      <c r="H23" s="98"/>
      <c r="I23" s="98"/>
      <c r="J23" s="98"/>
      <c r="K23" s="98"/>
      <c r="L23" s="98"/>
      <c r="M23" s="98"/>
    </row>
    <row r="24" spans="2:13" ht="15.5">
      <c r="B24" s="21" t="s">
        <v>54</v>
      </c>
      <c r="C24" s="8"/>
      <c r="D24" s="8"/>
      <c r="E24" s="59">
        <v>0.64618776744278439</v>
      </c>
      <c r="F24" s="59">
        <v>0.72035612689006845</v>
      </c>
      <c r="G24" s="59">
        <v>0.68327194716642636</v>
      </c>
      <c r="H24" s="59">
        <v>0.73534735935346129</v>
      </c>
      <c r="I24" s="59">
        <v>0.6114585718359985</v>
      </c>
      <c r="J24" s="59">
        <v>0.6778999972434282</v>
      </c>
      <c r="K24" s="59">
        <v>0.67397371787417137</v>
      </c>
      <c r="L24" s="59">
        <v>0.69980094402593684</v>
      </c>
      <c r="M24" s="59">
        <v>0.68694704615624114</v>
      </c>
    </row>
    <row r="25" spans="2:13" ht="15.5">
      <c r="B25" s="21" t="s">
        <v>68</v>
      </c>
      <c r="C25" s="8"/>
      <c r="D25" s="8"/>
      <c r="E25" s="107">
        <v>87.883997333708678</v>
      </c>
      <c r="F25" s="107">
        <v>90.051971133332358</v>
      </c>
      <c r="G25" s="107">
        <v>89.026816979658278</v>
      </c>
      <c r="H25" s="107">
        <v>96.889871196638296</v>
      </c>
      <c r="I25" s="107">
        <v>80.023764649656428</v>
      </c>
      <c r="J25" s="107">
        <v>89.08116789081231</v>
      </c>
      <c r="K25" s="107">
        <v>94.114493795602314</v>
      </c>
      <c r="L25" s="107">
        <v>86.836663555780504</v>
      </c>
      <c r="M25" s="107">
        <v>90.39034669293504</v>
      </c>
    </row>
    <row r="26" spans="2:13" ht="15.5">
      <c r="B26" s="21" t="s">
        <v>69</v>
      </c>
      <c r="C26" s="8"/>
      <c r="D26" s="8"/>
      <c r="E26" s="107">
        <v>56.789564031016823</v>
      </c>
      <c r="F26" s="107">
        <v>64.86948914442354</v>
      </c>
      <c r="G26" s="107">
        <v>60.829526587720181</v>
      </c>
      <c r="H26" s="107">
        <v>71.247710932544948</v>
      </c>
      <c r="I26" s="107">
        <v>48.931216845618991</v>
      </c>
      <c r="J26" s="107">
        <v>60.388123467623032</v>
      </c>
      <c r="K26" s="107">
        <v>63.430695289267732</v>
      </c>
      <c r="L26" s="107">
        <v>60.768379132397868</v>
      </c>
      <c r="M26" s="107">
        <v>62.093381661750286</v>
      </c>
    </row>
    <row r="27" spans="2:13" ht="15.5">
      <c r="B27" s="21" t="s">
        <v>72</v>
      </c>
      <c r="C27" s="8"/>
      <c r="D27" s="8"/>
      <c r="E27" s="109">
        <v>54319956.259999998</v>
      </c>
      <c r="F27" s="109">
        <v>62048509.669999994</v>
      </c>
      <c r="G27" s="109">
        <v>116368465.92999999</v>
      </c>
      <c r="H27" s="109">
        <v>69310556.919999987</v>
      </c>
      <c r="I27" s="109">
        <v>48725510.010000005</v>
      </c>
      <c r="J27" s="109">
        <v>234404532.85999998</v>
      </c>
      <c r="K27" s="109">
        <v>63271103.659919932</v>
      </c>
      <c r="L27" s="109">
        <v>61178687.228299819</v>
      </c>
      <c r="M27" s="109">
        <v>124449790.88821974</v>
      </c>
    </row>
    <row r="28" spans="2:13" ht="6" customHeight="1">
      <c r="B28" s="21"/>
      <c r="C28" s="8"/>
      <c r="D28" s="8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2:13" ht="6" customHeight="1">
      <c r="B29" s="21"/>
      <c r="C29" s="8"/>
      <c r="D29" s="8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2:13" ht="15.5">
      <c r="B30" s="21" t="s">
        <v>73</v>
      </c>
      <c r="C30" s="8"/>
      <c r="D30" s="8"/>
      <c r="E30" s="109">
        <v>8826541.0500000007</v>
      </c>
      <c r="F30" s="109">
        <v>9776724.9099999983</v>
      </c>
      <c r="G30" s="109">
        <v>18603265.960000001</v>
      </c>
      <c r="H30" s="109">
        <v>11347306.039999999</v>
      </c>
      <c r="I30" s="109">
        <v>9215440.4199999999</v>
      </c>
      <c r="J30" s="109">
        <v>39166012.420000002</v>
      </c>
      <c r="K30" s="109">
        <v>10914720.853991678</v>
      </c>
      <c r="L30" s="109">
        <v>11136550.682788905</v>
      </c>
      <c r="M30" s="109">
        <v>22051271.536780581</v>
      </c>
    </row>
    <row r="31" spans="2:13" ht="6" customHeight="1">
      <c r="B31" s="21"/>
      <c r="C31" s="8"/>
      <c r="D31" s="8"/>
      <c r="E31" s="100"/>
      <c r="F31" s="100"/>
      <c r="G31" s="100"/>
      <c r="H31" s="100"/>
      <c r="I31" s="100"/>
      <c r="J31" s="100"/>
      <c r="K31" s="100"/>
      <c r="L31" s="100"/>
      <c r="M31" s="100"/>
    </row>
    <row r="32" spans="2:13" ht="6" customHeight="1">
      <c r="B32" s="21"/>
      <c r="C32" s="8"/>
      <c r="D32" s="8"/>
      <c r="E32" s="101"/>
      <c r="F32" s="101"/>
      <c r="G32" s="101"/>
      <c r="H32" s="101"/>
      <c r="I32" s="101"/>
      <c r="J32" s="101"/>
      <c r="K32" s="101"/>
      <c r="L32" s="101"/>
      <c r="M32" s="101"/>
    </row>
    <row r="33" spans="2:14" ht="15.5">
      <c r="B33" s="20" t="s">
        <v>105</v>
      </c>
      <c r="C33" s="8"/>
      <c r="D33" s="8"/>
      <c r="E33" s="108">
        <f>SUM(E30,E27)</f>
        <v>63146497.310000002</v>
      </c>
      <c r="F33" s="108">
        <f t="shared" ref="F33:M33" si="1">SUM(F30,F27)</f>
        <v>71825234.579999998</v>
      </c>
      <c r="G33" s="108">
        <f t="shared" si="1"/>
        <v>134971731.88999999</v>
      </c>
      <c r="H33" s="108">
        <f t="shared" si="1"/>
        <v>80657862.959999979</v>
      </c>
      <c r="I33" s="108">
        <f t="shared" si="1"/>
        <v>57940950.430000007</v>
      </c>
      <c r="J33" s="108">
        <f t="shared" si="1"/>
        <v>273570545.27999997</v>
      </c>
      <c r="K33" s="108">
        <f t="shared" si="1"/>
        <v>74185824.513911605</v>
      </c>
      <c r="L33" s="108">
        <f t="shared" si="1"/>
        <v>72315237.91108872</v>
      </c>
      <c r="M33" s="108">
        <f t="shared" si="1"/>
        <v>146501062.42500031</v>
      </c>
    </row>
    <row r="34" spans="2:14" ht="6" customHeight="1">
      <c r="B34" s="21"/>
      <c r="C34" s="8"/>
      <c r="D34" s="8"/>
      <c r="E34" s="100"/>
      <c r="F34" s="100"/>
      <c r="G34" s="100"/>
      <c r="H34" s="100"/>
      <c r="I34" s="100"/>
      <c r="J34" s="100"/>
      <c r="K34" s="100"/>
      <c r="L34" s="100"/>
      <c r="M34" s="100"/>
    </row>
    <row r="35" spans="2:14" ht="6" customHeight="1">
      <c r="B35" s="21"/>
      <c r="C35" s="8"/>
      <c r="D35" s="8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2:14" ht="15" customHeight="1">
      <c r="B36" s="21"/>
      <c r="C36" s="8"/>
      <c r="D36" s="8"/>
      <c r="E36" s="101"/>
      <c r="F36" s="101"/>
      <c r="G36" s="101"/>
      <c r="H36" s="101"/>
      <c r="I36" s="101"/>
      <c r="J36" s="101"/>
      <c r="K36" s="101"/>
      <c r="L36" s="101"/>
      <c r="M36" s="101"/>
    </row>
    <row r="37" spans="2:14" ht="15" customHeight="1">
      <c r="B37" s="20" t="s">
        <v>74</v>
      </c>
      <c r="C37" s="8"/>
      <c r="D37" s="8"/>
      <c r="E37" s="101"/>
      <c r="F37" s="101"/>
      <c r="G37" s="101"/>
      <c r="H37" s="101"/>
      <c r="I37" s="101"/>
      <c r="J37" s="101"/>
      <c r="K37" s="101"/>
      <c r="L37" s="101"/>
      <c r="M37" s="101"/>
    </row>
    <row r="38" spans="2:14" ht="15" customHeight="1">
      <c r="B38" s="21" t="s">
        <v>75</v>
      </c>
      <c r="C38" s="8"/>
      <c r="D38" s="8"/>
      <c r="E38" s="107">
        <v>55.490886432769877</v>
      </c>
      <c r="F38" s="107">
        <v>65.011227081693832</v>
      </c>
      <c r="G38" s="107">
        <v>60.258835611846315</v>
      </c>
      <c r="H38" s="107">
        <v>65.364953688678995</v>
      </c>
      <c r="I38" s="107">
        <v>43.151472601971783</v>
      </c>
      <c r="J38" s="107">
        <v>57.263517945294574</v>
      </c>
      <c r="K38" s="107">
        <v>57.177839960248171</v>
      </c>
      <c r="L38" s="107">
        <v>57.910581608565877</v>
      </c>
      <c r="M38" s="107">
        <v>57.544360706878521</v>
      </c>
    </row>
    <row r="39" spans="2:14" ht="15" customHeight="1">
      <c r="B39" s="21" t="s">
        <v>76</v>
      </c>
      <c r="C39" s="8"/>
      <c r="D39" s="8"/>
      <c r="E39" s="107">
        <v>61.440481076412169</v>
      </c>
      <c r="F39" s="107">
        <v>72.376781617184406</v>
      </c>
      <c r="G39" s="107">
        <v>66.908631346798288</v>
      </c>
      <c r="H39" s="107">
        <v>78.57706228038991</v>
      </c>
      <c r="I39" s="107">
        <v>56.042546092389543</v>
      </c>
      <c r="J39" s="107">
        <v>67.109217766594014</v>
      </c>
      <c r="K39" s="107">
        <v>72.036233192373544</v>
      </c>
      <c r="L39" s="107">
        <v>66.268014888573475</v>
      </c>
      <c r="M39" s="107">
        <v>69.15212404047351</v>
      </c>
    </row>
    <row r="40" spans="2:14" ht="6" customHeight="1">
      <c r="B40" s="21"/>
      <c r="C40" s="8"/>
      <c r="D40" s="8"/>
      <c r="E40" s="60"/>
      <c r="F40" s="60"/>
      <c r="G40" s="60"/>
      <c r="H40" s="60"/>
      <c r="I40" s="60"/>
      <c r="J40" s="60"/>
      <c r="K40" s="60"/>
      <c r="L40" s="60"/>
      <c r="M40" s="60"/>
    </row>
    <row r="41" spans="2:14" ht="6" customHeight="1">
      <c r="B41" s="21"/>
      <c r="C41" s="8"/>
      <c r="D41" s="8"/>
      <c r="E41" s="61"/>
      <c r="F41" s="61"/>
      <c r="G41" s="61"/>
      <c r="H41" s="61"/>
      <c r="I41" s="61"/>
      <c r="J41" s="61"/>
      <c r="K41" s="61"/>
      <c r="L41" s="61"/>
      <c r="M41" s="61"/>
    </row>
    <row r="42" spans="2:14" ht="15" customHeight="1">
      <c r="B42" s="21"/>
      <c r="C42" s="8"/>
      <c r="D42" s="8"/>
      <c r="E42" s="61"/>
      <c r="F42" s="61"/>
      <c r="G42" s="61"/>
      <c r="H42" s="61"/>
      <c r="I42" s="61"/>
      <c r="J42" s="61"/>
      <c r="K42" s="61"/>
      <c r="L42" s="61"/>
      <c r="M42" s="61"/>
    </row>
    <row r="43" spans="2:14">
      <c r="B43" s="111" t="s">
        <v>129</v>
      </c>
      <c r="C43" s="8"/>
      <c r="D43" s="8"/>
      <c r="E43" s="62"/>
      <c r="F43" s="62"/>
      <c r="G43" s="62"/>
      <c r="H43" s="62"/>
      <c r="I43" s="62"/>
      <c r="J43" s="62"/>
      <c r="K43" s="62"/>
      <c r="L43" s="62"/>
      <c r="M43" s="62"/>
    </row>
    <row r="44" spans="2:14">
      <c r="B44" s="47" t="s">
        <v>77</v>
      </c>
      <c r="N44" s="24"/>
    </row>
    <row r="46" spans="2:14">
      <c r="B46" s="54"/>
    </row>
    <row r="47" spans="2:14" ht="15.5">
      <c r="B47" s="40"/>
    </row>
    <row r="48" spans="2:14" ht="15.5">
      <c r="B48" s="40"/>
    </row>
    <row r="49" spans="2:2" ht="15.5">
      <c r="B49" s="40"/>
    </row>
    <row r="50" spans="2:2" ht="15.5">
      <c r="B50" s="40"/>
    </row>
    <row r="51" spans="2:2" ht="15.5">
      <c r="B51" s="40"/>
    </row>
    <row r="52" spans="2:2" ht="15.5">
      <c r="B52" s="40"/>
    </row>
    <row r="53" spans="2:2" ht="15.5">
      <c r="B53" s="40"/>
    </row>
    <row r="54" spans="2:2" ht="15.5">
      <c r="B54" s="40"/>
    </row>
    <row r="55" spans="2:2" ht="15.5">
      <c r="B55" s="40"/>
    </row>
    <row r="56" spans="2:2" ht="15.5">
      <c r="B56" s="40"/>
    </row>
    <row r="57" spans="2:2" ht="15.5">
      <c r="B57" s="40"/>
    </row>
    <row r="58" spans="2:2" ht="15.5">
      <c r="B58" s="40"/>
    </row>
    <row r="59" spans="2:2" ht="15.5">
      <c r="B59" s="40"/>
    </row>
    <row r="60" spans="2:2" ht="15.5">
      <c r="B60" s="40"/>
    </row>
    <row r="61" spans="2:2" ht="15.5">
      <c r="B61" s="40"/>
    </row>
    <row r="62" spans="2:2" ht="15.5">
      <c r="B62" s="40"/>
    </row>
    <row r="63" spans="2:2" ht="15.5">
      <c r="B63" s="40"/>
    </row>
    <row r="64" spans="2:2" ht="15.5">
      <c r="B64" s="40"/>
    </row>
    <row r="65" spans="2:2" ht="15.5">
      <c r="B65" s="40"/>
    </row>
    <row r="66" spans="2:2" ht="15.5">
      <c r="B66" s="40"/>
    </row>
    <row r="67" spans="2:2" ht="15.5">
      <c r="B67" s="40"/>
    </row>
    <row r="68" spans="2:2" ht="15.5">
      <c r="B68" s="40"/>
    </row>
    <row r="69" spans="2:2" ht="15.5">
      <c r="B69" s="40"/>
    </row>
    <row r="70" spans="2:2" ht="15.5">
      <c r="B70" s="40"/>
    </row>
    <row r="71" spans="2:2" ht="15.5">
      <c r="B71" s="40"/>
    </row>
    <row r="72" spans="2:2" ht="15.5">
      <c r="B72" s="40"/>
    </row>
    <row r="73" spans="2:2" ht="15.5">
      <c r="B73" s="40"/>
    </row>
    <row r="74" spans="2:2" ht="15.5">
      <c r="B74" s="40"/>
    </row>
    <row r="75" spans="2:2" ht="15.5">
      <c r="B75" s="40"/>
    </row>
    <row r="76" spans="2:2" ht="15.5">
      <c r="B76" s="40"/>
    </row>
    <row r="77" spans="2:2" ht="15.5">
      <c r="B77" s="40"/>
    </row>
    <row r="78" spans="2:2" ht="15.5">
      <c r="B78" s="40"/>
    </row>
    <row r="79" spans="2:2" ht="15.5">
      <c r="B79" s="40"/>
    </row>
    <row r="80" spans="2:2" ht="15.5">
      <c r="B80" s="40"/>
    </row>
  </sheetData>
  <phoneticPr fontId="47" type="noConversion"/>
  <pageMargins left="0.51181102362204722" right="0.51181102362204722" top="0.35433070866141736" bottom="0.35433070866141736" header="0.31496062992125984" footer="0.31496062992125984"/>
  <pageSetup scale="86" fitToHeight="0" orientation="landscape" r:id="rId1"/>
  <headerFooter>
    <oddHeader>&amp;C&amp;"Calibri"&amp;10&amp;K000000 This document has been marked as Non-Confidential&amp;1#_x000D_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19E5-4B07-4DC6-81CB-B749216EE705}">
  <sheetPr>
    <pageSetUpPr fitToPage="1"/>
  </sheetPr>
  <dimension ref="B1:H22"/>
  <sheetViews>
    <sheetView showGridLines="0" view="pageBreakPreview" zoomScaleNormal="100" zoomScaleSheetLayoutView="100" workbookViewId="0">
      <pane xSplit="6" ySplit="9" topLeftCell="G10" activePane="bottomRight" state="frozen"/>
      <selection pane="topRight" activeCell="F41" sqref="F41"/>
      <selection pane="bottomLeft" activeCell="F41" sqref="F41"/>
      <selection pane="bottomRight" activeCell="A23" sqref="A23:XFD26"/>
    </sheetView>
  </sheetViews>
  <sheetFormatPr defaultColWidth="9.1796875" defaultRowHeight="14.5"/>
  <cols>
    <col min="1" max="1" width="1" style="25" customWidth="1"/>
    <col min="2" max="2" width="40" style="25" customWidth="1"/>
    <col min="3" max="3" width="18.54296875" style="25" customWidth="1"/>
    <col min="4" max="4" width="14" style="25" customWidth="1"/>
    <col min="5" max="5" width="21.453125" style="25" customWidth="1"/>
    <col min="6" max="6" width="1" style="25" customWidth="1"/>
    <col min="7" max="8" width="13.1796875" style="52" customWidth="1"/>
    <col min="9" max="16384" width="9.1796875" style="25"/>
  </cols>
  <sheetData>
    <row r="1" spans="2:8" ht="6" customHeight="1"/>
    <row r="2" spans="2:8" ht="26">
      <c r="B2" s="34" t="s">
        <v>78</v>
      </c>
    </row>
    <row r="3" spans="2:8" ht="6" customHeight="1" thickBot="1">
      <c r="B3" s="14"/>
      <c r="C3" s="14"/>
      <c r="D3" s="14"/>
      <c r="E3" s="14"/>
      <c r="F3" s="14"/>
      <c r="G3" s="14"/>
      <c r="H3" s="14"/>
    </row>
    <row r="4" spans="2:8" ht="6" customHeight="1"/>
    <row r="5" spans="2:8">
      <c r="F5" s="26"/>
      <c r="G5" s="119" t="s">
        <v>112</v>
      </c>
      <c r="H5" s="119" t="s">
        <v>113</v>
      </c>
    </row>
    <row r="6" spans="2:8" ht="6" customHeight="1">
      <c r="F6" s="27"/>
    </row>
    <row r="7" spans="2:8" ht="16.5" customHeight="1">
      <c r="F7"/>
      <c r="G7" s="52" t="s">
        <v>40</v>
      </c>
      <c r="H7" s="52" t="s">
        <v>40</v>
      </c>
    </row>
    <row r="8" spans="2:8" ht="6" customHeight="1" thickBot="1">
      <c r="F8"/>
      <c r="G8" s="14"/>
      <c r="H8" s="14"/>
    </row>
    <row r="9" spans="2:8" ht="6" customHeight="1">
      <c r="F9"/>
    </row>
    <row r="10" spans="2:8" ht="15.5">
      <c r="B10" s="39" t="s">
        <v>120</v>
      </c>
      <c r="F10" s="29"/>
      <c r="G10" s="86">
        <v>-13.2</v>
      </c>
      <c r="H10" s="86">
        <v>-1.7</v>
      </c>
    </row>
    <row r="11" spans="2:8" ht="15.5">
      <c r="B11" s="39" t="s">
        <v>79</v>
      </c>
      <c r="F11" s="29"/>
      <c r="G11" s="86">
        <v>-23.2</v>
      </c>
      <c r="H11" s="86">
        <v>-19.3</v>
      </c>
    </row>
    <row r="12" spans="2:8" ht="15.5">
      <c r="B12" s="39" t="s">
        <v>80</v>
      </c>
      <c r="F12" s="29"/>
      <c r="G12" s="86">
        <v>30.9</v>
      </c>
      <c r="H12" s="86">
        <v>0</v>
      </c>
    </row>
    <row r="13" spans="2:8" ht="15.65" customHeight="1">
      <c r="B13" s="39" t="s">
        <v>81</v>
      </c>
      <c r="F13" s="29"/>
      <c r="G13" s="86">
        <v>-13.2</v>
      </c>
      <c r="H13" s="86">
        <v>-5</v>
      </c>
    </row>
    <row r="14" spans="2:8" ht="15.5">
      <c r="B14" s="39" t="s">
        <v>121</v>
      </c>
      <c r="F14" s="29"/>
      <c r="G14" s="86">
        <v>-13.4</v>
      </c>
      <c r="H14" s="86">
        <v>-1.1000000000000001</v>
      </c>
    </row>
    <row r="15" spans="2:8" ht="15.5">
      <c r="B15" s="39" t="s">
        <v>122</v>
      </c>
      <c r="F15" s="29"/>
      <c r="G15" s="86">
        <v>0</v>
      </c>
      <c r="H15" s="86">
        <v>-1.1000000000000001</v>
      </c>
    </row>
    <row r="16" spans="2:8" ht="15.5">
      <c r="B16" s="39" t="s">
        <v>111</v>
      </c>
      <c r="F16" s="29"/>
      <c r="G16" s="86">
        <v>0</v>
      </c>
      <c r="H16" s="86">
        <v>-1.2</v>
      </c>
    </row>
    <row r="17" spans="2:8" ht="17.149999999999999" customHeight="1">
      <c r="B17" s="39" t="s">
        <v>123</v>
      </c>
      <c r="E17"/>
      <c r="F17"/>
      <c r="G17" s="86">
        <v>0.9</v>
      </c>
      <c r="H17" s="86">
        <v>1</v>
      </c>
    </row>
    <row r="18" spans="2:8" ht="9" customHeight="1">
      <c r="B18" s="39"/>
      <c r="E18"/>
      <c r="F18"/>
      <c r="G18" s="118"/>
      <c r="H18" s="118"/>
    </row>
    <row r="19" spans="2:8" ht="12.65" customHeight="1">
      <c r="E19"/>
      <c r="F19"/>
      <c r="G19" s="8"/>
      <c r="H19" s="8"/>
    </row>
    <row r="20" spans="2:8" ht="15.5">
      <c r="B20" s="28" t="s">
        <v>82</v>
      </c>
      <c r="E20"/>
      <c r="F20"/>
      <c r="G20" s="87">
        <f>SUM(G10:G18)</f>
        <v>-31.200000000000003</v>
      </c>
      <c r="H20" s="87">
        <f>SUM(H10:H18)</f>
        <v>-28.400000000000002</v>
      </c>
    </row>
    <row r="21" spans="2:8" ht="5.15" customHeight="1">
      <c r="G21" s="110"/>
      <c r="H21" s="110"/>
    </row>
    <row r="22" spans="2:8">
      <c r="G22" s="110"/>
      <c r="H22" s="110"/>
    </row>
  </sheetData>
  <sortState xmlns:xlrd2="http://schemas.microsoft.com/office/spreadsheetml/2017/richdata2" ref="B10:G12">
    <sortCondition descending="1" ref="G10:G12"/>
  </sortState>
  <phoneticPr fontId="47" type="noConversion"/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Header>&amp;C&amp;"Calibri"&amp;10&amp;K000000 This document has been marked as Non-Confidential&amp;1#_x000D_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E55"/>
  <sheetViews>
    <sheetView showGridLines="0" view="pageBreakPreview" zoomScaleNormal="100" zoomScaleSheetLayoutView="100" workbookViewId="0">
      <selection activeCell="B8" sqref="B8"/>
    </sheetView>
  </sheetViews>
  <sheetFormatPr defaultColWidth="9.1796875" defaultRowHeight="14.5"/>
  <cols>
    <col min="1" max="1" width="1" customWidth="1"/>
    <col min="2" max="2" width="29.453125" customWidth="1"/>
    <col min="3" max="3" width="150.453125" customWidth="1"/>
  </cols>
  <sheetData>
    <row r="2" spans="2:5" ht="26">
      <c r="B2" s="30" t="s">
        <v>83</v>
      </c>
    </row>
    <row r="3" spans="2:5" ht="7.4" customHeight="1" thickBot="1">
      <c r="B3" s="14"/>
      <c r="C3" s="14"/>
    </row>
    <row r="4" spans="2:5" ht="9.75" customHeight="1"/>
    <row r="5" spans="2:5" s="35" customFormat="1">
      <c r="B5" s="113" t="s">
        <v>84</v>
      </c>
      <c r="C5" s="114" t="s">
        <v>85</v>
      </c>
    </row>
    <row r="6" spans="2:5" s="35" customFormat="1" ht="3.65" customHeight="1">
      <c r="B6" s="113"/>
      <c r="C6" s="114"/>
    </row>
    <row r="7" spans="2:5" s="35" customFormat="1" ht="3.65" customHeight="1">
      <c r="B7" s="113"/>
      <c r="C7" s="115"/>
    </row>
    <row r="8" spans="2:5" s="35" customFormat="1" ht="28.4" customHeight="1">
      <c r="B8" s="113" t="s">
        <v>44</v>
      </c>
      <c r="C8" s="115" t="s">
        <v>86</v>
      </c>
    </row>
    <row r="9" spans="2:5" s="35" customFormat="1" ht="3.65" customHeight="1">
      <c r="B9" s="113"/>
      <c r="C9" s="114"/>
    </row>
    <row r="10" spans="2:5" s="35" customFormat="1" ht="3.65" customHeight="1">
      <c r="B10" s="55"/>
      <c r="C10" s="55"/>
    </row>
    <row r="11" spans="2:5" s="35" customFormat="1">
      <c r="B11" s="113" t="s">
        <v>87</v>
      </c>
      <c r="C11" s="114" t="s">
        <v>88</v>
      </c>
    </row>
    <row r="12" spans="2:5" s="35" customFormat="1" ht="3.65" customHeight="1">
      <c r="B12" s="55"/>
      <c r="C12" s="55"/>
    </row>
    <row r="13" spans="2:5" s="35" customFormat="1">
      <c r="B13" s="113" t="s">
        <v>89</v>
      </c>
      <c r="C13" s="114" t="s">
        <v>90</v>
      </c>
    </row>
    <row r="14" spans="2:5" s="35" customFormat="1" ht="3.65" customHeight="1">
      <c r="B14" s="55"/>
      <c r="C14" s="55"/>
    </row>
    <row r="15" spans="2:5" s="35" customFormat="1" ht="3.65" customHeight="1">
      <c r="B15" s="55"/>
      <c r="C15" s="55"/>
    </row>
    <row r="16" spans="2:5" s="35" customFormat="1">
      <c r="B16" s="113" t="s">
        <v>91</v>
      </c>
      <c r="C16" s="114" t="s">
        <v>92</v>
      </c>
      <c r="E16" s="36"/>
    </row>
    <row r="17" spans="2:3" s="35" customFormat="1" ht="3" customHeight="1">
      <c r="B17" s="113"/>
      <c r="C17" s="114"/>
    </row>
    <row r="18" spans="2:3" s="37" customFormat="1" ht="29">
      <c r="B18" s="116" t="s">
        <v>93</v>
      </c>
      <c r="C18" s="114" t="s">
        <v>94</v>
      </c>
    </row>
    <row r="19" spans="2:3" s="35" customFormat="1" ht="3" customHeight="1">
      <c r="B19" s="113"/>
      <c r="C19" s="114"/>
    </row>
    <row r="20" spans="2:3" s="35" customFormat="1" ht="3.65" customHeight="1">
      <c r="B20" s="113"/>
      <c r="C20" s="114"/>
    </row>
    <row r="21" spans="2:3" s="35" customFormat="1">
      <c r="B21" s="116" t="s">
        <v>95</v>
      </c>
      <c r="C21" s="114" t="s">
        <v>96</v>
      </c>
    </row>
    <row r="22" spans="2:3" s="35" customFormat="1" ht="3.65" customHeight="1">
      <c r="B22" s="113"/>
      <c r="C22" s="114"/>
    </row>
    <row r="23" spans="2:3" s="35" customFormat="1">
      <c r="B23" s="113" t="s">
        <v>97</v>
      </c>
      <c r="C23" s="117" t="s">
        <v>98</v>
      </c>
    </row>
    <row r="24" spans="2:3" s="35" customFormat="1" ht="3.65" customHeight="1">
      <c r="B24" s="113"/>
      <c r="C24" s="114"/>
    </row>
    <row r="25" spans="2:3" s="35" customFormat="1" ht="3.65" customHeight="1">
      <c r="B25" s="113"/>
      <c r="C25" s="55"/>
    </row>
    <row r="26" spans="2:3" s="35" customFormat="1">
      <c r="B26" s="116" t="s">
        <v>99</v>
      </c>
      <c r="C26" s="114" t="s">
        <v>100</v>
      </c>
    </row>
    <row r="27" spans="2:3" s="35" customFormat="1" ht="3.65" customHeight="1">
      <c r="B27" s="113"/>
      <c r="C27" s="114"/>
    </row>
    <row r="28" spans="2:3" s="35" customFormat="1" ht="3.65" customHeight="1">
      <c r="B28" s="113"/>
      <c r="C28" s="114"/>
    </row>
    <row r="29" spans="2:3" s="35" customFormat="1" ht="3.65" customHeight="1">
      <c r="B29" s="113"/>
      <c r="C29" s="114"/>
    </row>
    <row r="30" spans="2:3" s="35" customFormat="1">
      <c r="B30" s="113" t="s">
        <v>101</v>
      </c>
      <c r="C30" s="114" t="s">
        <v>102</v>
      </c>
    </row>
    <row r="31" spans="2:3" s="35" customFormat="1" ht="3.65" customHeight="1">
      <c r="B31" s="31"/>
      <c r="C31" s="32"/>
    </row>
    <row r="40" spans="2:2" ht="15.5">
      <c r="B40" s="40"/>
    </row>
    <row r="41" spans="2:2" ht="15.5">
      <c r="B41" s="40"/>
    </row>
    <row r="42" spans="2:2" ht="15.5">
      <c r="B42" s="40"/>
    </row>
    <row r="43" spans="2:2" ht="15.5">
      <c r="B43" s="40"/>
    </row>
    <row r="44" spans="2:2" ht="15.5">
      <c r="B44" s="40"/>
    </row>
    <row r="45" spans="2:2" ht="15.5">
      <c r="B45" s="40"/>
    </row>
    <row r="46" spans="2:2" ht="15.5">
      <c r="B46" s="40"/>
    </row>
    <row r="47" spans="2:2" ht="15.5">
      <c r="B47" s="40"/>
    </row>
    <row r="48" spans="2:2" ht="15.5">
      <c r="B48" s="40"/>
    </row>
    <row r="49" spans="2:2" ht="15.5">
      <c r="B49" s="40"/>
    </row>
    <row r="50" spans="2:2" ht="15.5">
      <c r="B50" s="40"/>
    </row>
    <row r="51" spans="2:2" ht="15.5">
      <c r="B51" s="40"/>
    </row>
    <row r="52" spans="2:2" ht="15.5">
      <c r="B52" s="40"/>
    </row>
    <row r="53" spans="2:2" ht="15.5">
      <c r="B53" s="40"/>
    </row>
    <row r="54" spans="2:2" ht="15.5">
      <c r="B54" s="40"/>
    </row>
    <row r="55" spans="2:2" ht="15.5">
      <c r="B55" s="40"/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  <headerFooter>
    <oddHeader>&amp;C&amp;"Calibri"&amp;10&amp;K000000 This document has been marked as Non-Confidential&amp;1#_x000D_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30D18A71676459FF9D8A578B06648" ma:contentTypeVersion="19" ma:contentTypeDescription="Create a new document." ma:contentTypeScope="" ma:versionID="9828574b73eb2cc38575db02052e2263">
  <xsd:schema xmlns:xsd="http://www.w3.org/2001/XMLSchema" xmlns:xs="http://www.w3.org/2001/XMLSchema" xmlns:p="http://schemas.microsoft.com/office/2006/metadata/properties" xmlns:ns2="b0ccd463-95fe-44a7-8c5b-26a9aa64d15a" xmlns:ns3="e3c4d5e3-add2-4c32-be08-0c1abf7cdb47" xmlns:ns4="08249e61-710d-4d67-b0ef-87f43a5883d6" targetNamespace="http://schemas.microsoft.com/office/2006/metadata/properties" ma:root="true" ma:fieldsID="770c48a0e251e89ab8b9070c165d33db" ns2:_="" ns3:_="" ns4:_="">
    <xsd:import namespace="b0ccd463-95fe-44a7-8c5b-26a9aa64d15a"/>
    <xsd:import namespace="e3c4d5e3-add2-4c32-be08-0c1abf7cdb47"/>
    <xsd:import namespace="08249e61-710d-4d67-b0ef-87f43a588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cd463-95fe-44a7-8c5b-26a9aa64d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8a71787-6635-4a87-afc1-5a698af194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4d5e3-add2-4c32-be08-0c1abf7cd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49e61-710d-4d67-b0ef-87f43a5883d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d2d4d1c-a4e3-4b78-b24e-167cd8c5c717}" ma:internalName="TaxCatchAll" ma:showField="CatchAllData" ma:web="e3c4d5e3-add2-4c32-be08-0c1abf7cd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249e61-710d-4d67-b0ef-87f43a5883d6" xsi:nil="true"/>
    <lcf76f155ced4ddcb4097134ff3c332f xmlns="b0ccd463-95fe-44a7-8c5b-26a9aa64d1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BBC53D-2145-48B0-8A64-EC42777B7F40}"/>
</file>

<file path=customXml/itemProps2.xml><?xml version="1.0" encoding="utf-8"?>
<ds:datastoreItem xmlns:ds="http://schemas.openxmlformats.org/officeDocument/2006/customXml" ds:itemID="{F35F780D-497D-4A8F-9F54-F62CA017D3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BC6F4-3110-42FB-868F-4F226003819B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010f73ef-7cf5-424a-9f83-36a537123bef"/>
    <ds:schemaRef ds:uri="http://purl.org/dc/dcmitype/"/>
    <ds:schemaRef ds:uri="http://purl.org/dc/elements/1.1/"/>
    <ds:schemaRef ds:uri="a0c0674f-e76e-4fb3-a6c4-2ab2b061774f"/>
    <ds:schemaRef ds:uri="http://schemas.openxmlformats.org/package/2006/metadata/core-properties"/>
    <ds:schemaRef ds:uri="08249e61-710d-4d67-b0ef-87f43a5883d6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72fd5d8-afb1-47bb-bc19-ebb7de00f5ce}" enabled="1" method="Standard" siteId="{e0e80fc4-4c12-4245-8bfd-c06791ad30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</vt:lpstr>
      <vt:lpstr>Contents</vt:lpstr>
      <vt:lpstr>A1 Hotel Estate</vt:lpstr>
      <vt:lpstr>B1 Segmental Income Statement</vt:lpstr>
      <vt:lpstr>B2 UK Quarterly KPIs</vt:lpstr>
      <vt:lpstr>B3 Germany Quarterly KPIs</vt:lpstr>
      <vt:lpstr>C1 Adjusting Items</vt:lpstr>
      <vt:lpstr>Definitions and footnotes</vt:lpstr>
      <vt:lpstr>'A1 Hotel Estate'!Print_Area</vt:lpstr>
      <vt:lpstr>'B1 Segmental Income Statement'!Print_Area</vt:lpstr>
      <vt:lpstr>'B2 UK Quarterly KPIs'!Print_Area</vt:lpstr>
      <vt:lpstr>'B3 Germany Quarterly KPIs'!Print_Area</vt:lpstr>
      <vt:lpstr>'C1 Adjusting Items'!Print_Area</vt:lpstr>
      <vt:lpstr>Contents!Print_Area</vt:lpstr>
      <vt:lpstr>Cover!Print_Area</vt:lpstr>
      <vt:lpstr>'Definitions and footnotes'!Print_Area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Kitty Hobhouse</cp:lastModifiedBy>
  <dcterms:modified xsi:type="dcterms:W3CDTF">2025-10-15T15:17:39Z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0x0101004CC30D18A71676459FF9D8A578B06648</vt:lpwstr>
  </property>
  <property fmtid="{D5CDD505-2E9C-101B-9397-08002B2CF9AE}" pid="3" name="MediaServiceImageTags">
    <vt:lpwstr/>
  </property>
</Properties>
</file>